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yDocuments\卓球\県ラージ協会\春季大会\2025\"/>
    </mc:Choice>
  </mc:AlternateContent>
  <xr:revisionPtr revIDLastSave="0" documentId="13_ncr:1_{4080C4DD-12C5-4425-B2E9-A41D9B668E2E}" xr6:coauthVersionLast="47" xr6:coauthVersionMax="47" xr10:uidLastSave="{00000000-0000-0000-0000-000000000000}"/>
  <bookViews>
    <workbookView xWindow="-120" yWindow="-120" windowWidth="29040" windowHeight="15720" xr2:uid="{BD89232D-D0F3-4A2E-B324-B647F974D3D3}"/>
  </bookViews>
  <sheets>
    <sheet name="混合ダブルス" sheetId="1" r:id="rId1"/>
    <sheet name="団体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N32" i="2"/>
  <c r="I32" i="2"/>
  <c r="G32" i="2"/>
  <c r="B32" i="2"/>
  <c r="N23" i="2"/>
  <c r="I23" i="2"/>
  <c r="G23" i="2"/>
  <c r="B23" i="2"/>
  <c r="N14" i="2"/>
  <c r="I14" i="2"/>
  <c r="B14" i="2"/>
  <c r="L44" i="1"/>
  <c r="K43" i="1"/>
  <c r="M43" i="1" s="1"/>
  <c r="L42" i="1"/>
  <c r="K41" i="1"/>
  <c r="M41" i="1" s="1"/>
  <c r="L40" i="1"/>
  <c r="K39" i="1"/>
  <c r="M39" i="1" s="1"/>
  <c r="L38" i="1"/>
  <c r="K37" i="1"/>
  <c r="M37" i="1" s="1"/>
  <c r="L36" i="1"/>
  <c r="K35" i="1"/>
  <c r="M35" i="1" s="1"/>
  <c r="L34" i="1"/>
  <c r="K33" i="1"/>
  <c r="M33" i="1" s="1"/>
  <c r="L32" i="1"/>
  <c r="K31" i="1"/>
  <c r="M31" i="1" s="1"/>
  <c r="L30" i="1"/>
  <c r="K29" i="1"/>
  <c r="M29" i="1" s="1"/>
  <c r="L28" i="1"/>
  <c r="K27" i="1"/>
  <c r="M27" i="1" s="1"/>
  <c r="L26" i="1"/>
  <c r="K25" i="1"/>
  <c r="M25" i="1" s="1"/>
  <c r="L24" i="1"/>
  <c r="K23" i="1"/>
  <c r="M23" i="1" s="1"/>
  <c r="L22" i="1"/>
  <c r="K21" i="1"/>
  <c r="M21" i="1" s="1"/>
  <c r="L20" i="1"/>
  <c r="K19" i="1"/>
  <c r="M19" i="1" s="1"/>
  <c r="L18" i="1"/>
  <c r="K17" i="1"/>
  <c r="M17" i="1" s="1"/>
  <c r="L16" i="1"/>
  <c r="K15" i="1"/>
  <c r="M15" i="1" s="1"/>
  <c r="L14" i="1"/>
  <c r="K13" i="1"/>
  <c r="M13" i="1" s="1"/>
  <c r="L12" i="1"/>
  <c r="K11" i="1"/>
  <c r="M11" i="1" s="1"/>
  <c r="N11" i="1" s="1"/>
  <c r="L10" i="1"/>
  <c r="K9" i="1"/>
  <c r="M9" i="1" s="1"/>
  <c r="O9" i="1" s="1"/>
  <c r="L11" i="1" l="1"/>
  <c r="O41" i="1"/>
  <c r="N41" i="1"/>
  <c r="N43" i="1"/>
  <c r="O43" i="1"/>
  <c r="L43" i="1"/>
  <c r="L41" i="1"/>
  <c r="O37" i="1"/>
  <c r="N37" i="1"/>
  <c r="N39" i="1"/>
  <c r="O39" i="1"/>
  <c r="L39" i="1"/>
  <c r="P39" i="1" s="1"/>
  <c r="Q39" i="1" s="1"/>
  <c r="L37" i="1"/>
  <c r="O33" i="1"/>
  <c r="N33" i="1"/>
  <c r="N35" i="1"/>
  <c r="O35" i="1"/>
  <c r="L35" i="1"/>
  <c r="P35" i="1" s="1"/>
  <c r="Q35" i="1" s="1"/>
  <c r="L33" i="1"/>
  <c r="O29" i="1"/>
  <c r="N29" i="1"/>
  <c r="N31" i="1"/>
  <c r="O31" i="1"/>
  <c r="L31" i="1"/>
  <c r="P31" i="1" s="1"/>
  <c r="Q31" i="1" s="1"/>
  <c r="L29" i="1"/>
  <c r="P29" i="1" s="1"/>
  <c r="Q29" i="1" s="1"/>
  <c r="O25" i="1"/>
  <c r="N25" i="1"/>
  <c r="O27" i="1"/>
  <c r="N27" i="1"/>
  <c r="L27" i="1"/>
  <c r="P27" i="1" s="1"/>
  <c r="Q27" i="1" s="1"/>
  <c r="L25" i="1"/>
  <c r="P25" i="1" s="1"/>
  <c r="Q25" i="1" s="1"/>
  <c r="O23" i="1"/>
  <c r="N23" i="1"/>
  <c r="O21" i="1"/>
  <c r="N21" i="1"/>
  <c r="L23" i="1"/>
  <c r="P23" i="1" s="1"/>
  <c r="Q23" i="1" s="1"/>
  <c r="L21" i="1"/>
  <c r="P21" i="1" s="1"/>
  <c r="Q21" i="1" s="1"/>
  <c r="N19" i="1"/>
  <c r="O19" i="1"/>
  <c r="O17" i="1"/>
  <c r="N17" i="1"/>
  <c r="L19" i="1"/>
  <c r="P19" i="1" s="1"/>
  <c r="Q19" i="1" s="1"/>
  <c r="L17" i="1"/>
  <c r="P17" i="1" s="1"/>
  <c r="Q17" i="1" s="1"/>
  <c r="N15" i="1"/>
  <c r="O15" i="1"/>
  <c r="O13" i="1"/>
  <c r="N13" i="1"/>
  <c r="L15" i="1"/>
  <c r="P15" i="1" s="1"/>
  <c r="Q15" i="1" s="1"/>
  <c r="L13" i="1"/>
  <c r="P13" i="1" s="1"/>
  <c r="Q13" i="1" s="1"/>
  <c r="O11" i="1"/>
  <c r="L9" i="1"/>
  <c r="N9" i="1"/>
  <c r="P41" i="1" l="1"/>
  <c r="Q41" i="1" s="1"/>
  <c r="P33" i="1"/>
  <c r="Q33" i="1" s="1"/>
  <c r="P43" i="1"/>
  <c r="Q43" i="1" s="1"/>
  <c r="P9" i="1"/>
  <c r="Q9" i="1" s="1"/>
  <c r="P11" i="1"/>
  <c r="Q11" i="1" s="1"/>
  <c r="P37" i="1"/>
  <c r="Q37" i="1" s="1"/>
</calcChain>
</file>

<file path=xl/sharedStrings.xml><?xml version="1.0" encoding="utf-8"?>
<sst xmlns="http://schemas.openxmlformats.org/spreadsheetml/2006/main" count="197" uniqueCount="41">
  <si>
    <t>☎/FAX</t>
    <phoneticPr fontId="17"/>
  </si>
  <si>
    <r>
      <rPr>
        <b/>
        <sz val="10"/>
        <color theme="1"/>
        <rFont val="HG丸ｺﾞｼｯｸM-PRO"/>
        <family val="3"/>
        <charset val="128"/>
      </rPr>
      <t>福島県ラージボール卓球協会</t>
    </r>
    <r>
      <rPr>
        <b/>
        <sz val="10"/>
        <color theme="1"/>
        <rFont val="Times New Roman"/>
        <family val="1"/>
      </rPr>
      <t xml:space="preserve"> </t>
    </r>
    <r>
      <rPr>
        <b/>
        <sz val="14"/>
        <color theme="1"/>
        <rFont val="ＭＳ ゴシック"/>
        <family val="3"/>
        <charset val="128"/>
      </rPr>
      <t>第３３回春季大会</t>
    </r>
    <r>
      <rPr>
        <b/>
        <sz val="10.5"/>
        <color rgb="FF8DB3E2"/>
        <rFont val="ＭＳ ゴシック"/>
        <family val="3"/>
        <charset val="128"/>
      </rPr>
      <t>混合ダブルス</t>
    </r>
    <r>
      <rPr>
        <b/>
        <sz val="12"/>
        <color theme="1"/>
        <rFont val="ＭＳ ゴシック"/>
        <family val="3"/>
        <charset val="128"/>
      </rPr>
      <t>（６月８日）</t>
    </r>
    <r>
      <rPr>
        <b/>
        <sz val="11"/>
        <color theme="1"/>
        <rFont val="ＭＳ ゴシック"/>
        <family val="3"/>
        <charset val="128"/>
      </rPr>
      <t>締切日５月１３日（火）</t>
    </r>
    <phoneticPr fontId="17"/>
  </si>
  <si>
    <t>福島県ラージボール卓球協会未登録の場合は末尾に○を記入ください</t>
    <phoneticPr fontId="17"/>
  </si>
  <si>
    <t>申込責任者住所：</t>
    <phoneticPr fontId="17"/>
  </si>
  <si>
    <t>クラブ名：</t>
    <phoneticPr fontId="17"/>
  </si>
  <si>
    <t>申込責任者氏名：</t>
    <phoneticPr fontId="17"/>
  </si>
  <si>
    <r>
      <t>Ｅ</t>
    </r>
    <r>
      <rPr>
        <sz val="11"/>
        <color theme="1"/>
        <rFont val="Times New Roman"/>
        <family val="1"/>
      </rPr>
      <t>mail</t>
    </r>
    <r>
      <rPr>
        <sz val="11"/>
        <color theme="1"/>
        <rFont val="HG丸ｺﾞｼｯｸM-PRO"/>
        <family val="3"/>
        <charset val="128"/>
      </rPr>
      <t>：</t>
    </r>
    <phoneticPr fontId="17"/>
  </si>
  <si>
    <t>卓球
年齢</t>
    <phoneticPr fontId="17"/>
  </si>
  <si>
    <t>S</t>
  </si>
  <si>
    <t>生年月日</t>
    <phoneticPr fontId="17"/>
  </si>
  <si>
    <t>年</t>
  </si>
  <si>
    <t>・</t>
  </si>
  <si>
    <t>・</t>
    <phoneticPr fontId="17"/>
  </si>
  <si>
    <t>月</t>
  </si>
  <si>
    <t>日</t>
  </si>
  <si>
    <t>卓球年齢計算日：</t>
    <rPh sb="0" eb="2">
      <t>タッキュウ</t>
    </rPh>
    <rPh sb="2" eb="4">
      <t>ネンレイ</t>
    </rPh>
    <rPh sb="4" eb="7">
      <t>ケイサンビ</t>
    </rPh>
    <phoneticPr fontId="17"/>
  </si>
  <si>
    <t>和暦</t>
    <rPh sb="0" eb="2">
      <t>ワレキ</t>
    </rPh>
    <phoneticPr fontId="17"/>
  </si>
  <si>
    <t>洋暦年</t>
    <rPh sb="0" eb="1">
      <t>ヒロシ</t>
    </rPh>
    <rPh sb="1" eb="3">
      <t>レキネン</t>
    </rPh>
    <phoneticPr fontId="17"/>
  </si>
  <si>
    <t>月日</t>
    <rPh sb="0" eb="2">
      <t>ガッピ</t>
    </rPh>
    <phoneticPr fontId="17"/>
  </si>
  <si>
    <t>日</t>
    <rPh sb="0" eb="1">
      <t>ヒ</t>
    </rPh>
    <phoneticPr fontId="17"/>
  </si>
  <si>
    <t>月</t>
    <rPh sb="0" eb="1">
      <t>ツキ</t>
    </rPh>
    <phoneticPr fontId="17"/>
  </si>
  <si>
    <t>洋歴</t>
    <rPh sb="0" eb="2">
      <t>ヨウレキ</t>
    </rPh>
    <phoneticPr fontId="17"/>
  </si>
  <si>
    <t>氏　　名</t>
    <rPh sb="0" eb="1">
      <t>フリ</t>
    </rPh>
    <rPh sb="3" eb="4">
      <t>ガナ</t>
    </rPh>
    <phoneticPr fontId="18" alignment="distributed"/>
  </si>
  <si>
    <t>参加
種目
番号
選択</t>
    <rPh sb="6" eb="8">
      <t>バンゴウ</t>
    </rPh>
    <rPh sb="9" eb="11">
      <t>センタク</t>
    </rPh>
    <phoneticPr fontId="17"/>
  </si>
  <si>
    <t>　</t>
  </si>
  <si>
    <t>所属クラブ・サークル</t>
    <phoneticPr fontId="17"/>
  </si>
  <si>
    <t xml:space="preserve">   ※成績及び氏名.住所地.年齢.写真を報道機関、協会ＨＰ等に掲載公表することに同意しお申し込み下さい
　　＊難字はフリガナを付けて下さい。</t>
    <phoneticPr fontId="17"/>
  </si>
  <si>
    <r>
      <t>福島県ラージボール卓球協会</t>
    </r>
    <r>
      <rPr>
        <b/>
        <sz val="10"/>
        <color theme="1"/>
        <rFont val="Times New Roman"/>
        <family val="1"/>
      </rPr>
      <t xml:space="preserve"> </t>
    </r>
    <r>
      <rPr>
        <b/>
        <sz val="14"/>
        <color theme="1"/>
        <rFont val="ＭＳ ゴシック"/>
        <family val="3"/>
        <charset val="128"/>
      </rPr>
      <t>第３３回春季大会　</t>
    </r>
    <r>
      <rPr>
        <sz val="10"/>
        <color rgb="FF0000FF"/>
        <rFont val="ＭＳ ゴシック"/>
        <family val="3"/>
        <charset val="128"/>
      </rPr>
      <t>団体戦参加申込書</t>
    </r>
    <r>
      <rPr>
        <b/>
        <sz val="12"/>
        <color theme="1"/>
        <rFont val="ＭＳ ゴシック"/>
        <family val="3"/>
        <charset val="128"/>
      </rPr>
      <t>（６月８日）</t>
    </r>
    <r>
      <rPr>
        <b/>
        <sz val="11"/>
        <color theme="1"/>
        <rFont val="ＭＳ ゴシック"/>
        <family val="3"/>
        <charset val="128"/>
      </rPr>
      <t>締切日５月１３日</t>
    </r>
  </si>
  <si>
    <t>チーム名：</t>
  </si>
  <si>
    <t>監督名：</t>
  </si>
  <si>
    <t>氏　　　名</t>
  </si>
  <si>
    <t>性別</t>
  </si>
  <si>
    <t>合計</t>
  </si>
  <si>
    <r>
      <t>※成績及び氏名</t>
    </r>
    <r>
      <rPr>
        <sz val="10.5"/>
        <color rgb="FF000000"/>
        <rFont val="Century"/>
        <family val="1"/>
      </rPr>
      <t>.</t>
    </r>
    <r>
      <rPr>
        <sz val="10.5"/>
        <color rgb="FF000000"/>
        <rFont val="ＭＳ 明朝"/>
        <family val="1"/>
        <charset val="128"/>
      </rPr>
      <t>住所</t>
    </r>
    <r>
      <rPr>
        <sz val="10.5"/>
        <color rgb="FF000000"/>
        <rFont val="Century"/>
        <family val="1"/>
      </rPr>
      <t>.</t>
    </r>
    <r>
      <rPr>
        <sz val="10.5"/>
        <color rgb="FF000000"/>
        <rFont val="ＭＳ 明朝"/>
        <family val="1"/>
        <charset val="128"/>
      </rPr>
      <t>年齢</t>
    </r>
    <r>
      <rPr>
        <sz val="10.5"/>
        <color rgb="FF000000"/>
        <rFont val="Century"/>
        <family val="1"/>
      </rPr>
      <t>.</t>
    </r>
    <r>
      <rPr>
        <sz val="10.5"/>
        <color rgb="FF000000"/>
        <rFont val="ＭＳ 明朝"/>
        <family val="1"/>
        <charset val="128"/>
      </rPr>
      <t>写真を報道機関、協会ＨＰに掲載公表することに同意しお申し込みください。</t>
    </r>
    <r>
      <rPr>
        <sz val="10.5"/>
        <color theme="1"/>
        <rFont val="ＭＳ ゴシック"/>
        <family val="3"/>
        <charset val="128"/>
      </rPr>
      <t>　</t>
    </r>
    <r>
      <rPr>
        <sz val="10.5"/>
        <color theme="1"/>
        <rFont val="Times New Roman"/>
        <family val="1"/>
      </rPr>
      <t xml:space="preserve">   </t>
    </r>
    <r>
      <rPr>
        <sz val="14"/>
        <color theme="1"/>
        <rFont val="Times New Roman"/>
        <family val="1"/>
      </rPr>
      <t xml:space="preserve"> </t>
    </r>
  </si>
  <si>
    <r>
      <t>Ｅ-</t>
    </r>
    <r>
      <rPr>
        <u/>
        <sz val="11"/>
        <color theme="1"/>
        <rFont val="Times New Roman"/>
        <family val="1"/>
      </rPr>
      <t>mail</t>
    </r>
    <r>
      <rPr>
        <u/>
        <sz val="11"/>
        <color theme="1"/>
        <rFont val="HG丸ｺﾞｼｯｸM-PRO"/>
        <family val="3"/>
        <charset val="128"/>
      </rPr>
      <t>：　　　　　　　　　　　　　　　　　　　　　　　　　　　　　　　　　</t>
    </r>
    <phoneticPr fontId="17"/>
  </si>
  <si>
    <t>卓球年齢</t>
    <rPh sb="2" eb="4">
      <t>ネンレイ</t>
    </rPh>
    <phoneticPr fontId="17"/>
  </si>
  <si>
    <t>年齢
区分番号</t>
    <rPh sb="0" eb="2">
      <t>ネンレイ</t>
    </rPh>
    <rPh sb="3" eb="5">
      <t>クブン</t>
    </rPh>
    <phoneticPr fontId="17"/>
  </si>
  <si>
    <t>☎/FAX：</t>
    <phoneticPr fontId="17"/>
  </si>
  <si>
    <r>
      <t>※年齢は令和</t>
    </r>
    <r>
      <rPr>
        <sz val="10.5"/>
        <color theme="1"/>
        <rFont val="Century"/>
        <family val="1"/>
      </rPr>
      <t>8</t>
    </r>
    <r>
      <rPr>
        <sz val="10.5"/>
        <color theme="1"/>
        <rFont val="ＭＳ 明朝"/>
        <family val="1"/>
        <charset val="128"/>
      </rPr>
      <t>年</t>
    </r>
    <r>
      <rPr>
        <sz val="10.5"/>
        <color theme="1"/>
        <rFont val="Century"/>
        <family val="1"/>
      </rPr>
      <t>4</t>
    </r>
    <r>
      <rPr>
        <sz val="10.5"/>
        <color theme="1"/>
        <rFont val="ＭＳ 明朝"/>
        <family val="1"/>
        <charset val="128"/>
      </rPr>
      <t>月</t>
    </r>
    <r>
      <rPr>
        <sz val="10.5"/>
        <color theme="1"/>
        <rFont val="Century"/>
        <family val="1"/>
      </rPr>
      <t>1</t>
    </r>
    <r>
      <rPr>
        <sz val="10.5"/>
        <color theme="1"/>
        <rFont val="ＭＳ 明朝"/>
        <family val="1"/>
        <charset val="128"/>
      </rPr>
      <t>日の年齢とします。①　</t>
    </r>
    <r>
      <rPr>
        <sz val="10.5"/>
        <color theme="1"/>
        <rFont val="Century"/>
        <family val="1"/>
      </rPr>
      <t>260</t>
    </r>
    <r>
      <rPr>
        <sz val="10.5"/>
        <color theme="1"/>
        <rFont val="ＭＳ 明朝"/>
        <family val="1"/>
        <charset val="128"/>
      </rPr>
      <t>歳未満　②　</t>
    </r>
    <r>
      <rPr>
        <sz val="10.5"/>
        <color theme="1"/>
        <rFont val="Century"/>
        <family val="1"/>
      </rPr>
      <t>260</t>
    </r>
    <r>
      <rPr>
        <sz val="10.5"/>
        <color theme="1"/>
        <rFont val="ＭＳ 明朝"/>
        <family val="1"/>
        <charset val="128"/>
      </rPr>
      <t>歳以上　③　</t>
    </r>
    <r>
      <rPr>
        <sz val="10.5"/>
        <color theme="1"/>
        <rFont val="Century"/>
        <family val="1"/>
      </rPr>
      <t>285</t>
    </r>
    <r>
      <rPr>
        <sz val="10.5"/>
        <color theme="1"/>
        <rFont val="ＭＳ 明朝"/>
        <family val="1"/>
        <charset val="128"/>
      </rPr>
      <t>歳以上　④　</t>
    </r>
    <r>
      <rPr>
        <sz val="10.5"/>
        <color theme="1"/>
        <rFont val="Century"/>
        <family val="1"/>
      </rPr>
      <t>305</t>
    </r>
    <r>
      <rPr>
        <sz val="10.5"/>
        <color theme="1"/>
        <rFont val="ＭＳ 明朝"/>
        <family val="1"/>
        <charset val="128"/>
      </rPr>
      <t>歳以上</t>
    </r>
    <rPh sb="4" eb="6">
      <t>レイワ</t>
    </rPh>
    <phoneticPr fontId="17"/>
  </si>
  <si>
    <t>備考</t>
    <rPh sb="0" eb="2">
      <t>ビコウ</t>
    </rPh>
    <phoneticPr fontId="17"/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</si>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</sst>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4">
    <font>
      <sz val="11"/>
      <color theme="1"/>
      <name val="游ゴシック"/>
      <family val="2"/>
      <charset val="128"/>
      <scheme val="minor"/>
    </font>
    <font>
      <sz val="10"/>
      <color theme="1"/>
      <name val="Times New Roman"/>
      <family val="1"/>
    </font>
    <font>
      <sz val="10"/>
      <color theme="1"/>
      <name val="ＭＳ ゴシック"/>
      <family val="3"/>
      <charset val="128"/>
    </font>
    <font>
      <b/>
      <sz val="10"/>
      <color theme="1"/>
      <name val="Times New Roman"/>
      <family val="1"/>
    </font>
    <font>
      <b/>
      <sz val="10"/>
      <color theme="1"/>
      <name val="HG丸ｺﾞｼｯｸM-PRO"/>
      <family val="3"/>
      <charset val="128"/>
    </font>
    <font>
      <b/>
      <sz val="14"/>
      <color theme="1"/>
      <name val="ＭＳ ゴシック"/>
      <family val="3"/>
      <charset val="128"/>
    </font>
    <font>
      <b/>
      <sz val="10.5"/>
      <color rgb="FF8DB3E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Century"/>
      <family val="1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1"/>
      <color theme="1"/>
      <name val="Times New Roman"/>
      <family val="1"/>
    </font>
    <font>
      <sz val="10"/>
      <color theme="1"/>
      <name val="HG丸ｺﾞｼｯｸM-PRO"/>
      <family val="3"/>
      <charset val="128"/>
    </font>
    <font>
      <sz val="11"/>
      <color theme="1"/>
      <name val="Times New Roman"/>
      <family val="1"/>
    </font>
    <font>
      <b/>
      <sz val="1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5"/>
      <name val="ＭＳ ゴシック"/>
      <family val="3"/>
      <charset val="128"/>
    </font>
    <font>
      <sz val="6"/>
      <color theme="1"/>
      <name val="HG丸ｺﾞｼｯｸM-PRO"/>
      <family val="3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Times New Roman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Times New Roman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8"/>
      <color theme="1"/>
      <name val="Yu Gothic"/>
      <charset val="128"/>
    </font>
    <font>
      <sz val="8"/>
      <color theme="1"/>
      <name val="Yu Gothic"/>
      <family val="3"/>
      <charset val="128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ＭＳ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ＭＳ Ｐ明朝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0"/>
      <color rgb="FF0000FF"/>
      <name val="ＭＳ ゴシック"/>
      <family val="3"/>
      <charset val="128"/>
    </font>
    <font>
      <u/>
      <sz val="11"/>
      <color theme="1"/>
      <name val="HG丸ｺﾞｼｯｸM-PRO"/>
      <family val="3"/>
      <charset val="128"/>
    </font>
    <font>
      <u/>
      <sz val="11"/>
      <color theme="1"/>
      <name val="Times New Roman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0.5"/>
      <color theme="1"/>
      <name val="ＭＳ ゴシック"/>
      <family val="3"/>
      <charset val="128"/>
    </font>
    <font>
      <sz val="10.5"/>
      <color theme="1"/>
      <name val="Times New Roman"/>
      <family val="1"/>
    </font>
    <font>
      <sz val="10.5"/>
      <color rgb="FFFF0000"/>
      <name val="Century"/>
      <family val="1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9" fillId="0" borderId="0" xfId="0" applyFo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14" fontId="0" fillId="0" borderId="0" xfId="0" applyNumberFormat="1">
      <alignment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49" fontId="36" fillId="0" borderId="5" xfId="0" applyNumberFormat="1" applyFont="1" applyBorder="1" applyAlignment="1">
      <alignment horizontal="left" vertical="center" wrapText="1" indent="1"/>
    </xf>
    <xf numFmtId="49" fontId="36" fillId="0" borderId="15" xfId="0" applyNumberFormat="1" applyFont="1" applyBorder="1" applyAlignment="1">
      <alignment horizontal="left" vertical="center" wrapText="1" indent="1"/>
    </xf>
    <xf numFmtId="49" fontId="37" fillId="0" borderId="6" xfId="0" applyNumberFormat="1" applyFont="1" applyBorder="1" applyAlignment="1">
      <alignment horizontal="left" vertical="center" wrapText="1" indent="1"/>
    </xf>
    <xf numFmtId="49" fontId="37" fillId="0" borderId="12" xfId="0" applyNumberFormat="1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47" xfId="0" applyFont="1" applyBorder="1">
      <alignment vertical="center"/>
    </xf>
    <xf numFmtId="0" fontId="9" fillId="0" borderId="46" xfId="0" applyFont="1" applyBorder="1">
      <alignment vertical="center"/>
    </xf>
    <xf numFmtId="0" fontId="20" fillId="0" borderId="46" xfId="0" applyFont="1" applyBorder="1" applyAlignment="1">
      <alignment horizontal="center" vertical="center"/>
    </xf>
    <xf numFmtId="0" fontId="20" fillId="0" borderId="46" xfId="0" applyFont="1" applyBorder="1">
      <alignment vertical="center"/>
    </xf>
    <xf numFmtId="0" fontId="24" fillId="0" borderId="51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24" fillId="0" borderId="63" xfId="0" applyFont="1" applyBorder="1" applyAlignment="1">
      <alignment horizontal="right" vertical="center"/>
    </xf>
    <xf numFmtId="0" fontId="24" fillId="0" borderId="66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76" fontId="15" fillId="0" borderId="55" xfId="0" applyNumberFormat="1" applyFont="1" applyBorder="1" applyAlignment="1">
      <alignment horizontal="center" vertical="center"/>
    </xf>
    <xf numFmtId="176" fontId="15" fillId="0" borderId="58" xfId="0" applyNumberFormat="1" applyFont="1" applyBorder="1" applyAlignment="1">
      <alignment horizontal="center" vertical="center"/>
    </xf>
    <xf numFmtId="176" fontId="15" fillId="0" borderId="62" xfId="0" applyNumberFormat="1" applyFont="1" applyBorder="1" applyAlignment="1">
      <alignment horizontal="center" vertical="center"/>
    </xf>
    <xf numFmtId="176" fontId="13" fillId="0" borderId="48" xfId="0" applyNumberFormat="1" applyFont="1" applyBorder="1" applyAlignment="1">
      <alignment horizontal="center" vertical="center"/>
    </xf>
    <xf numFmtId="0" fontId="9" fillId="0" borderId="70" xfId="0" applyFont="1" applyBorder="1">
      <alignment vertical="center"/>
    </xf>
    <xf numFmtId="0" fontId="46" fillId="0" borderId="70" xfId="0" applyFont="1" applyBorder="1" applyAlignment="1">
      <alignment horizontal="left" vertical="center"/>
    </xf>
    <xf numFmtId="0" fontId="24" fillId="0" borderId="70" xfId="0" applyFont="1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32" fillId="0" borderId="30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49" fontId="40" fillId="0" borderId="16" xfId="0" applyNumberFormat="1" applyFont="1" applyBorder="1" applyAlignment="1">
      <alignment horizontal="left" vertical="center"/>
    </xf>
    <xf numFmtId="49" fontId="21" fillId="0" borderId="16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25" fillId="0" borderId="27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49" fontId="37" fillId="0" borderId="13" xfId="0" applyNumberFormat="1" applyFont="1" applyBorder="1" applyAlignment="1">
      <alignment horizontal="center" vertical="center" wrapText="1"/>
    </xf>
    <xf numFmtId="49" fontId="37" fillId="0" borderId="12" xfId="0" applyNumberFormat="1" applyFont="1" applyBorder="1" applyAlignment="1">
      <alignment horizontal="center" vertical="center" wrapText="1"/>
    </xf>
    <xf numFmtId="49" fontId="39" fillId="0" borderId="17" xfId="0" applyNumberFormat="1" applyFont="1" applyBorder="1" applyAlignment="1">
      <alignment horizontal="left" vertical="center"/>
    </xf>
    <xf numFmtId="49" fontId="39" fillId="0" borderId="16" xfId="0" applyNumberFormat="1" applyFont="1" applyBorder="1" applyAlignment="1">
      <alignment horizontal="left" vertical="center"/>
    </xf>
    <xf numFmtId="49" fontId="42" fillId="0" borderId="17" xfId="1" applyNumberFormat="1" applyFont="1" applyBorder="1" applyAlignment="1">
      <alignment horizontal="left" vertical="center"/>
    </xf>
    <xf numFmtId="49" fontId="41" fillId="0" borderId="16" xfId="0" applyNumberFormat="1" applyFont="1" applyBorder="1" applyAlignment="1">
      <alignment horizontal="left" vertical="center"/>
    </xf>
    <xf numFmtId="0" fontId="33" fillId="0" borderId="27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7" fillId="0" borderId="2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49" fontId="37" fillId="0" borderId="10" xfId="0" applyNumberFormat="1" applyFont="1" applyBorder="1" applyAlignment="1">
      <alignment horizontal="left" vertical="center" wrapText="1" indent="1"/>
    </xf>
    <xf numFmtId="49" fontId="37" fillId="0" borderId="34" xfId="0" applyNumberFormat="1" applyFont="1" applyBorder="1" applyAlignment="1">
      <alignment horizontal="left" vertical="center" wrapText="1" indent="1"/>
    </xf>
    <xf numFmtId="49" fontId="28" fillId="0" borderId="29" xfId="0" applyNumberFormat="1" applyFont="1" applyBorder="1" applyAlignment="1">
      <alignment horizontal="center" vertical="center" wrapText="1"/>
    </xf>
    <xf numFmtId="49" fontId="28" fillId="0" borderId="35" xfId="0" applyNumberFormat="1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49" fontId="37" fillId="0" borderId="41" xfId="0" applyNumberFormat="1" applyFont="1" applyBorder="1" applyAlignment="1">
      <alignment horizontal="left" vertical="center" wrapText="1" indent="1"/>
    </xf>
    <xf numFmtId="49" fontId="28" fillId="0" borderId="42" xfId="0" applyNumberFormat="1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46" xfId="0" applyFont="1" applyBorder="1" applyAlignment="1">
      <alignment horizontal="left" vertical="center"/>
    </xf>
    <xf numFmtId="0" fontId="46" fillId="0" borderId="43" xfId="0" applyFont="1" applyBorder="1" applyAlignment="1">
      <alignment horizontal="center" vertical="center" wrapText="1"/>
    </xf>
    <xf numFmtId="0" fontId="46" fillId="0" borderId="68" xfId="0" applyFont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49" fontId="29" fillId="0" borderId="64" xfId="0" applyNumberFormat="1" applyFont="1" applyBorder="1" applyAlignment="1">
      <alignment horizontal="left" vertical="center"/>
    </xf>
    <xf numFmtId="49" fontId="29" fillId="0" borderId="65" xfId="0" applyNumberFormat="1" applyFont="1" applyBorder="1" applyAlignment="1">
      <alignment horizontal="left" vertical="center"/>
    </xf>
    <xf numFmtId="49" fontId="29" fillId="0" borderId="67" xfId="0" applyNumberFormat="1" applyFont="1" applyBorder="1" applyAlignment="1">
      <alignment horizontal="left" vertical="center"/>
    </xf>
    <xf numFmtId="0" fontId="52" fillId="0" borderId="44" xfId="0" applyFont="1" applyBorder="1" applyAlignment="1">
      <alignment horizontal="center" vertical="center"/>
    </xf>
    <xf numFmtId="0" fontId="52" fillId="0" borderId="68" xfId="0" applyFont="1" applyBorder="1" applyAlignment="1">
      <alignment horizontal="center" vertical="center"/>
    </xf>
    <xf numFmtId="49" fontId="38" fillId="0" borderId="16" xfId="0" applyNumberFormat="1" applyFont="1" applyBorder="1" applyAlignment="1">
      <alignment horizontal="left" vertical="center"/>
    </xf>
    <xf numFmtId="49" fontId="38" fillId="0" borderId="57" xfId="0" applyNumberFormat="1" applyFont="1" applyBorder="1" applyAlignment="1">
      <alignment horizontal="left" vertical="center"/>
    </xf>
    <xf numFmtId="49" fontId="38" fillId="0" borderId="60" xfId="0" applyNumberFormat="1" applyFont="1" applyBorder="1" applyAlignment="1">
      <alignment horizontal="left" vertical="center"/>
    </xf>
    <xf numFmtId="49" fontId="38" fillId="0" borderId="61" xfId="0" applyNumberFormat="1" applyFont="1" applyBorder="1" applyAlignment="1">
      <alignment horizontal="left" vertical="center"/>
    </xf>
    <xf numFmtId="0" fontId="9" fillId="0" borderId="47" xfId="0" applyFont="1" applyBorder="1">
      <alignment vertical="center"/>
    </xf>
    <xf numFmtId="49" fontId="38" fillId="0" borderId="53" xfId="0" applyNumberFormat="1" applyFont="1" applyBorder="1" applyAlignment="1">
      <alignment horizontal="left" vertical="center"/>
    </xf>
    <xf numFmtId="49" fontId="38" fillId="0" borderId="54" xfId="0" applyNumberFormat="1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53" fillId="0" borderId="17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22" fillId="0" borderId="17" xfId="1" applyBorder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3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801DE-561B-4321-9140-0DB4D3A7D63A}">
  <sheetPr>
    <pageSetUpPr fitToPage="1"/>
  </sheetPr>
  <dimension ref="B1:T45"/>
  <sheetViews>
    <sheetView tabSelected="1" workbookViewId="0">
      <selection activeCell="B1" sqref="B1:S1"/>
    </sheetView>
  </sheetViews>
  <sheetFormatPr defaultRowHeight="18.75"/>
  <cols>
    <col min="1" max="1" width="2.5" customWidth="1"/>
    <col min="2" max="2" width="4.875" customWidth="1"/>
    <col min="3" max="3" width="20.5" customWidth="1"/>
    <col min="4" max="4" width="6.125" customWidth="1"/>
    <col min="5" max="5" width="3.875" customWidth="1"/>
    <col min="6" max="6" width="4" customWidth="1"/>
    <col min="7" max="7" width="2" customWidth="1"/>
    <col min="8" max="8" width="4" customWidth="1"/>
    <col min="9" max="9" width="2.375" customWidth="1"/>
    <col min="10" max="10" width="4" customWidth="1"/>
    <col min="11" max="16" width="4" hidden="1" customWidth="1"/>
    <col min="17" max="17" width="5.375" customWidth="1"/>
    <col min="18" max="18" width="31" customWidth="1"/>
    <col min="19" max="19" width="7.125" customWidth="1"/>
    <col min="21" max="21" width="15.375" bestFit="1" customWidth="1"/>
  </cols>
  <sheetData>
    <row r="1" spans="2:20">
      <c r="B1" s="109" t="s">
        <v>1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2:20">
      <c r="B2" s="95" t="s">
        <v>3</v>
      </c>
      <c r="C2" s="95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2:20">
      <c r="B3" s="96" t="s">
        <v>4</v>
      </c>
      <c r="C3" s="96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2:20" ht="19.5">
      <c r="B4" s="95" t="s">
        <v>5</v>
      </c>
      <c r="C4" s="97"/>
      <c r="D4" s="56"/>
      <c r="E4" s="57"/>
      <c r="F4" s="57"/>
      <c r="G4" s="57"/>
      <c r="H4" s="57"/>
      <c r="I4" s="57"/>
      <c r="J4" s="57"/>
      <c r="K4" s="7"/>
      <c r="L4" s="7"/>
      <c r="M4" s="7"/>
      <c r="N4" s="7"/>
      <c r="O4" s="7"/>
      <c r="P4" s="7"/>
      <c r="Q4" s="17" t="s">
        <v>0</v>
      </c>
      <c r="R4" s="91"/>
      <c r="S4" s="91"/>
    </row>
    <row r="5" spans="2:20" ht="19.5">
      <c r="B5" s="98" t="s">
        <v>6</v>
      </c>
      <c r="C5" s="98"/>
      <c r="D5" s="90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</row>
    <row r="6" spans="2:20" ht="11.25" customHeight="1">
      <c r="B6" s="3"/>
      <c r="C6" s="3"/>
      <c r="D6" s="4"/>
      <c r="E6" s="22"/>
      <c r="F6" s="22"/>
      <c r="G6" s="4"/>
      <c r="H6" s="22"/>
      <c r="I6" s="4"/>
      <c r="J6" s="22"/>
      <c r="K6" s="4"/>
      <c r="L6" s="4"/>
      <c r="M6" s="4"/>
      <c r="N6" s="4"/>
      <c r="O6" s="4"/>
      <c r="P6" s="4"/>
      <c r="Q6" s="4"/>
      <c r="R6" s="16" t="s">
        <v>15</v>
      </c>
      <c r="S6" s="15">
        <v>46113</v>
      </c>
    </row>
    <row r="7" spans="2:20" ht="19.5" thickBot="1">
      <c r="B7" s="94" t="s">
        <v>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</row>
    <row r="8" spans="2:20" ht="46.5" customHeight="1" thickTop="1" thickBot="1">
      <c r="B8" s="5"/>
      <c r="C8" s="2" t="s" ph="1">
        <v>22</v>
      </c>
      <c r="D8" s="12" t="s">
        <v>23</v>
      </c>
      <c r="E8" s="108" t="s">
        <v>9</v>
      </c>
      <c r="F8" s="108"/>
      <c r="G8" s="108"/>
      <c r="H8" s="108"/>
      <c r="I8" s="108"/>
      <c r="J8" s="108"/>
      <c r="K8" s="9" t="s">
        <v>16</v>
      </c>
      <c r="L8" s="10" t="s">
        <v>17</v>
      </c>
      <c r="M8" s="10" t="s">
        <v>18</v>
      </c>
      <c r="N8" s="10" t="s">
        <v>19</v>
      </c>
      <c r="O8" s="10" t="s">
        <v>20</v>
      </c>
      <c r="P8" s="11" t="s">
        <v>21</v>
      </c>
      <c r="Q8" s="14" t="s">
        <v>7</v>
      </c>
      <c r="R8" s="6" t="s">
        <v>25</v>
      </c>
      <c r="S8" s="13" t="s">
        <v>39</v>
      </c>
    </row>
    <row r="9" spans="2:20" ht="15.75" customHeight="1" thickTop="1" thickBot="1">
      <c r="B9" s="82">
        <v>1</v>
      </c>
      <c r="C9" s="18"/>
      <c r="D9" s="85"/>
      <c r="E9" s="74" t="s">
        <v>8</v>
      </c>
      <c r="F9" s="75" t="s">
        <v>10</v>
      </c>
      <c r="G9" s="76" t="s">
        <v>12</v>
      </c>
      <c r="H9" s="75" t="s">
        <v>13</v>
      </c>
      <c r="I9" s="92" t="s">
        <v>11</v>
      </c>
      <c r="J9" s="79" t="s">
        <v>14</v>
      </c>
      <c r="K9" s="80" t="str">
        <f>CONCATENATE(E9,".",F9,".",H9,".",J9)</f>
        <v>S.年.月.日</v>
      </c>
      <c r="L9" s="81" t="e">
        <f t="shared" ref="L9:L44" si="0">MID(K9,3,FIND(".",K9,3)-FIND(".",K9)-1)+IF(LEFT(K9,1)="S",1925,IF(LEFT(K9,1)="H",1968,0))</f>
        <v>#VALUE!</v>
      </c>
      <c r="M9" s="81" t="str">
        <f>RIGHT(K9,LEN(K9)-FIND(".",K9,3))</f>
        <v>月.日</v>
      </c>
      <c r="N9" s="60" t="str">
        <f>RIGHT(M9,LEN(M9)-FIND(".",M9))</f>
        <v>日</v>
      </c>
      <c r="O9" s="60" t="str">
        <f>LEFT(M9,FIND(".",M9)-1)</f>
        <v>月</v>
      </c>
      <c r="P9" s="61" t="e">
        <f>CONCATENATE(L9,"/",O9,"/",N9)</f>
        <v>#VALUE!</v>
      </c>
      <c r="Q9" s="99" t="str">
        <f>IFERROR(DATEDIF(P9,$S$6,"Y"),"")</f>
        <v/>
      </c>
      <c r="R9" s="101"/>
      <c r="S9" s="103" t="s">
        <v>24</v>
      </c>
      <c r="T9" s="8"/>
    </row>
    <row r="10" spans="2:20" ht="26.25" customHeight="1" thickBot="1">
      <c r="B10" s="83"/>
      <c r="C10" s="20"/>
      <c r="D10" s="86"/>
      <c r="E10" s="62"/>
      <c r="F10" s="64"/>
      <c r="G10" s="77"/>
      <c r="H10" s="64"/>
      <c r="I10" s="93"/>
      <c r="J10" s="70"/>
      <c r="K10" s="72"/>
      <c r="L10" s="50" t="e">
        <f t="shared" si="0"/>
        <v>#VALUE!</v>
      </c>
      <c r="M10" s="50"/>
      <c r="N10" s="52"/>
      <c r="O10" s="52"/>
      <c r="P10" s="54"/>
      <c r="Q10" s="100"/>
      <c r="R10" s="102"/>
      <c r="S10" s="104"/>
    </row>
    <row r="11" spans="2:20" ht="15.75" customHeight="1" thickBot="1">
      <c r="B11" s="83"/>
      <c r="C11" s="19"/>
      <c r="D11" s="86"/>
      <c r="E11" s="62" t="s">
        <v>40</v>
      </c>
      <c r="F11" s="64" t="s">
        <v>10</v>
      </c>
      <c r="G11" s="66" t="s">
        <v>12</v>
      </c>
      <c r="H11" s="64" t="s">
        <v>13</v>
      </c>
      <c r="I11" s="68" t="s">
        <v>11</v>
      </c>
      <c r="J11" s="70" t="s">
        <v>14</v>
      </c>
      <c r="K11" s="72" t="str">
        <f>CONCATENATE(E11,".",F11,".",H11,".",J11)</f>
        <v>H.年.月.日</v>
      </c>
      <c r="L11" s="50" t="e">
        <f t="shared" si="0"/>
        <v>#VALUE!</v>
      </c>
      <c r="M11" s="50" t="str">
        <f>RIGHT(K11,LEN(K11)-FIND(".",K11,3))</f>
        <v>月.日</v>
      </c>
      <c r="N11" s="52" t="str">
        <f>RIGHT(M11,LEN(M11)-FIND(".",M11))</f>
        <v>日</v>
      </c>
      <c r="O11" s="52" t="str">
        <f>LEFT(M11,FIND(".",M11)-1)</f>
        <v>月</v>
      </c>
      <c r="P11" s="54" t="e">
        <f>CONCATENATE(L11,"/",O11,"/",N11)</f>
        <v>#VALUE!</v>
      </c>
      <c r="Q11" s="100" t="str">
        <f>IFERROR(DATEDIF(P11,$S$6,"Y"),"")</f>
        <v/>
      </c>
      <c r="R11" s="102"/>
      <c r="S11" s="104" t="s">
        <v>24</v>
      </c>
    </row>
    <row r="12" spans="2:20" ht="26.25" customHeight="1" thickBot="1">
      <c r="B12" s="84"/>
      <c r="C12" s="21"/>
      <c r="D12" s="87"/>
      <c r="E12" s="63"/>
      <c r="F12" s="65"/>
      <c r="G12" s="67"/>
      <c r="H12" s="65"/>
      <c r="I12" s="69"/>
      <c r="J12" s="71"/>
      <c r="K12" s="73"/>
      <c r="L12" s="51" t="e">
        <f t="shared" si="0"/>
        <v>#VALUE!</v>
      </c>
      <c r="M12" s="51"/>
      <c r="N12" s="53"/>
      <c r="O12" s="53"/>
      <c r="P12" s="55"/>
      <c r="Q12" s="105"/>
      <c r="R12" s="106"/>
      <c r="S12" s="107"/>
    </row>
    <row r="13" spans="2:20" ht="15.75" customHeight="1" thickTop="1" thickBot="1">
      <c r="B13" s="82">
        <v>2</v>
      </c>
      <c r="C13" s="18"/>
      <c r="D13" s="85"/>
      <c r="E13" s="74" t="s">
        <v>8</v>
      </c>
      <c r="F13" s="75" t="s">
        <v>10</v>
      </c>
      <c r="G13" s="76" t="s">
        <v>12</v>
      </c>
      <c r="H13" s="75" t="s">
        <v>13</v>
      </c>
      <c r="I13" s="78" t="s">
        <v>11</v>
      </c>
      <c r="J13" s="79" t="s">
        <v>14</v>
      </c>
      <c r="K13" s="80" t="str">
        <f>CONCATENATE(E13,".",F13,".",H13,".",J13)</f>
        <v>S.年.月.日</v>
      </c>
      <c r="L13" s="81" t="e">
        <f t="shared" si="0"/>
        <v>#VALUE!</v>
      </c>
      <c r="M13" s="81" t="str">
        <f>RIGHT(K13,LEN(K13)-FIND(".",K13,3))</f>
        <v>月.日</v>
      </c>
      <c r="N13" s="60" t="str">
        <f>RIGHT(M13,LEN(M13)-FIND(".",M13))</f>
        <v>日</v>
      </c>
      <c r="O13" s="60" t="str">
        <f>LEFT(M13,FIND(".",M13)-1)</f>
        <v>月</v>
      </c>
      <c r="P13" s="61" t="e">
        <f>CONCATENATE(L13,"/",O13,"/",N13)</f>
        <v>#VALUE!</v>
      </c>
      <c r="Q13" s="99" t="str">
        <f>IFERROR(DATEDIF(P13,$S$6,"Y"),"")</f>
        <v/>
      </c>
      <c r="R13" s="101"/>
      <c r="S13" s="103" t="s">
        <v>24</v>
      </c>
      <c r="T13" s="8"/>
    </row>
    <row r="14" spans="2:20" ht="26.25" customHeight="1" thickBot="1">
      <c r="B14" s="83"/>
      <c r="C14" s="20"/>
      <c r="D14" s="86"/>
      <c r="E14" s="62"/>
      <c r="F14" s="64"/>
      <c r="G14" s="77"/>
      <c r="H14" s="64"/>
      <c r="I14" s="68"/>
      <c r="J14" s="70"/>
      <c r="K14" s="72"/>
      <c r="L14" s="50" t="e">
        <f t="shared" si="0"/>
        <v>#VALUE!</v>
      </c>
      <c r="M14" s="50"/>
      <c r="N14" s="52"/>
      <c r="O14" s="52"/>
      <c r="P14" s="54"/>
      <c r="Q14" s="100"/>
      <c r="R14" s="102"/>
      <c r="S14" s="104"/>
    </row>
    <row r="15" spans="2:20" ht="15.75" customHeight="1" thickBot="1">
      <c r="B15" s="83"/>
      <c r="C15" s="19"/>
      <c r="D15" s="86"/>
      <c r="E15" s="62" t="s">
        <v>8</v>
      </c>
      <c r="F15" s="64" t="s">
        <v>10</v>
      </c>
      <c r="G15" s="66" t="s">
        <v>12</v>
      </c>
      <c r="H15" s="64" t="s">
        <v>13</v>
      </c>
      <c r="I15" s="68" t="s">
        <v>11</v>
      </c>
      <c r="J15" s="70" t="s">
        <v>14</v>
      </c>
      <c r="K15" s="72" t="str">
        <f>CONCATENATE(E15,".",F15,".",H15,".",J15)</f>
        <v>S.年.月.日</v>
      </c>
      <c r="L15" s="50" t="e">
        <f t="shared" si="0"/>
        <v>#VALUE!</v>
      </c>
      <c r="M15" s="50" t="str">
        <f>RIGHT(K15,LEN(K15)-FIND(".",K15,3))</f>
        <v>月.日</v>
      </c>
      <c r="N15" s="52" t="str">
        <f>RIGHT(M15,LEN(M15)-FIND(".",M15))</f>
        <v>日</v>
      </c>
      <c r="O15" s="52" t="str">
        <f>LEFT(M15,FIND(".",M15)-1)</f>
        <v>月</v>
      </c>
      <c r="P15" s="54" t="e">
        <f>CONCATENATE(L15,"/",O15,"/",N15)</f>
        <v>#VALUE!</v>
      </c>
      <c r="Q15" s="100" t="str">
        <f>IFERROR(DATEDIF(P15,$S$6,"Y"),"")</f>
        <v/>
      </c>
      <c r="R15" s="102"/>
      <c r="S15" s="104" t="s">
        <v>24</v>
      </c>
    </row>
    <row r="16" spans="2:20" ht="26.25" customHeight="1" thickBot="1">
      <c r="B16" s="84"/>
      <c r="C16" s="21"/>
      <c r="D16" s="87"/>
      <c r="E16" s="63"/>
      <c r="F16" s="65"/>
      <c r="G16" s="67"/>
      <c r="H16" s="65"/>
      <c r="I16" s="69"/>
      <c r="J16" s="71"/>
      <c r="K16" s="73"/>
      <c r="L16" s="51" t="e">
        <f t="shared" si="0"/>
        <v>#VALUE!</v>
      </c>
      <c r="M16" s="51"/>
      <c r="N16" s="53"/>
      <c r="O16" s="53"/>
      <c r="P16" s="55"/>
      <c r="Q16" s="105"/>
      <c r="R16" s="106"/>
      <c r="S16" s="107"/>
    </row>
    <row r="17" spans="2:20" ht="15.75" customHeight="1" thickTop="1" thickBot="1">
      <c r="B17" s="82">
        <v>3</v>
      </c>
      <c r="C17" s="18"/>
      <c r="D17" s="85"/>
      <c r="E17" s="74" t="s">
        <v>8</v>
      </c>
      <c r="F17" s="75" t="s">
        <v>10</v>
      </c>
      <c r="G17" s="76" t="s">
        <v>12</v>
      </c>
      <c r="H17" s="75" t="s">
        <v>13</v>
      </c>
      <c r="I17" s="78" t="s">
        <v>11</v>
      </c>
      <c r="J17" s="79" t="s">
        <v>14</v>
      </c>
      <c r="K17" s="80" t="str">
        <f>CONCATENATE(E17,".",F17,".",H17,".",J17)</f>
        <v>S.年.月.日</v>
      </c>
      <c r="L17" s="81" t="e">
        <f t="shared" si="0"/>
        <v>#VALUE!</v>
      </c>
      <c r="M17" s="81" t="str">
        <f>RIGHT(K17,LEN(K17)-FIND(".",K17,3))</f>
        <v>月.日</v>
      </c>
      <c r="N17" s="60" t="str">
        <f>RIGHT(M17,LEN(M17)-FIND(".",M17))</f>
        <v>日</v>
      </c>
      <c r="O17" s="60" t="str">
        <f>LEFT(M17,FIND(".",M17)-1)</f>
        <v>月</v>
      </c>
      <c r="P17" s="61" t="e">
        <f>CONCATENATE(L17,"/",O17,"/",N17)</f>
        <v>#VALUE!</v>
      </c>
      <c r="Q17" s="99" t="str">
        <f>IFERROR(DATEDIF(P17,$S$6,"Y"),"")</f>
        <v/>
      </c>
      <c r="R17" s="101"/>
      <c r="S17" s="103" t="s">
        <v>24</v>
      </c>
      <c r="T17" s="8"/>
    </row>
    <row r="18" spans="2:20" ht="26.25" customHeight="1" thickBot="1">
      <c r="B18" s="83"/>
      <c r="C18" s="20"/>
      <c r="D18" s="86"/>
      <c r="E18" s="62"/>
      <c r="F18" s="64"/>
      <c r="G18" s="77"/>
      <c r="H18" s="64"/>
      <c r="I18" s="68"/>
      <c r="J18" s="70"/>
      <c r="K18" s="72"/>
      <c r="L18" s="50" t="e">
        <f t="shared" si="0"/>
        <v>#VALUE!</v>
      </c>
      <c r="M18" s="50"/>
      <c r="N18" s="52"/>
      <c r="O18" s="52"/>
      <c r="P18" s="54"/>
      <c r="Q18" s="100"/>
      <c r="R18" s="102"/>
      <c r="S18" s="104"/>
    </row>
    <row r="19" spans="2:20" ht="15.75" customHeight="1" thickBot="1">
      <c r="B19" s="83"/>
      <c r="C19" s="19"/>
      <c r="D19" s="86"/>
      <c r="E19" s="62" t="s">
        <v>8</v>
      </c>
      <c r="F19" s="64" t="s">
        <v>10</v>
      </c>
      <c r="G19" s="66" t="s">
        <v>12</v>
      </c>
      <c r="H19" s="64" t="s">
        <v>13</v>
      </c>
      <c r="I19" s="68" t="s">
        <v>11</v>
      </c>
      <c r="J19" s="70" t="s">
        <v>14</v>
      </c>
      <c r="K19" s="72" t="str">
        <f>CONCATENATE(E19,".",F19,".",H19,".",J19)</f>
        <v>S.年.月.日</v>
      </c>
      <c r="L19" s="50" t="e">
        <f t="shared" si="0"/>
        <v>#VALUE!</v>
      </c>
      <c r="M19" s="50" t="str">
        <f>RIGHT(K19,LEN(K19)-FIND(".",K19,3))</f>
        <v>月.日</v>
      </c>
      <c r="N19" s="52" t="str">
        <f>RIGHT(M19,LEN(M19)-FIND(".",M19))</f>
        <v>日</v>
      </c>
      <c r="O19" s="52" t="str">
        <f>LEFT(M19,FIND(".",M19)-1)</f>
        <v>月</v>
      </c>
      <c r="P19" s="54" t="e">
        <f>CONCATENATE(L19,"/",O19,"/",N19)</f>
        <v>#VALUE!</v>
      </c>
      <c r="Q19" s="100" t="str">
        <f>IFERROR(DATEDIF(P19,$S$6,"Y"),"")</f>
        <v/>
      </c>
      <c r="R19" s="102"/>
      <c r="S19" s="104" t="s">
        <v>24</v>
      </c>
    </row>
    <row r="20" spans="2:20" ht="26.25" customHeight="1" thickBot="1">
      <c r="B20" s="84"/>
      <c r="C20" s="21"/>
      <c r="D20" s="87"/>
      <c r="E20" s="63"/>
      <c r="F20" s="65"/>
      <c r="G20" s="67"/>
      <c r="H20" s="65"/>
      <c r="I20" s="69"/>
      <c r="J20" s="71"/>
      <c r="K20" s="73"/>
      <c r="L20" s="51" t="e">
        <f t="shared" si="0"/>
        <v>#VALUE!</v>
      </c>
      <c r="M20" s="51"/>
      <c r="N20" s="53"/>
      <c r="O20" s="53"/>
      <c r="P20" s="55"/>
      <c r="Q20" s="105"/>
      <c r="R20" s="106"/>
      <c r="S20" s="107"/>
    </row>
    <row r="21" spans="2:20" ht="15.75" customHeight="1" thickTop="1" thickBot="1">
      <c r="B21" s="82">
        <v>4</v>
      </c>
      <c r="C21" s="18"/>
      <c r="D21" s="85"/>
      <c r="E21" s="74" t="s">
        <v>8</v>
      </c>
      <c r="F21" s="75" t="s">
        <v>10</v>
      </c>
      <c r="G21" s="76" t="s">
        <v>12</v>
      </c>
      <c r="H21" s="75" t="s">
        <v>13</v>
      </c>
      <c r="I21" s="78" t="s">
        <v>11</v>
      </c>
      <c r="J21" s="79" t="s">
        <v>14</v>
      </c>
      <c r="K21" s="80" t="str">
        <f>CONCATENATE(E21,".",F21,".",H21,".",J21)</f>
        <v>S.年.月.日</v>
      </c>
      <c r="L21" s="81" t="e">
        <f t="shared" si="0"/>
        <v>#VALUE!</v>
      </c>
      <c r="M21" s="81" t="str">
        <f>RIGHT(K21,LEN(K21)-FIND(".",K21,3))</f>
        <v>月.日</v>
      </c>
      <c r="N21" s="60" t="str">
        <f>RIGHT(M21,LEN(M21)-FIND(".",M21))</f>
        <v>日</v>
      </c>
      <c r="O21" s="60" t="str">
        <f>LEFT(M21,FIND(".",M21)-1)</f>
        <v>月</v>
      </c>
      <c r="P21" s="61" t="e">
        <f>CONCATENATE(L21,"/",O21,"/",N21)</f>
        <v>#VALUE!</v>
      </c>
      <c r="Q21" s="99" t="str">
        <f>IFERROR(DATEDIF(P21,$S$6,"Y"),"")</f>
        <v/>
      </c>
      <c r="R21" s="101"/>
      <c r="S21" s="103" t="s">
        <v>24</v>
      </c>
      <c r="T21" s="8"/>
    </row>
    <row r="22" spans="2:20" ht="26.25" customHeight="1" thickBot="1">
      <c r="B22" s="83"/>
      <c r="C22" s="20"/>
      <c r="D22" s="86"/>
      <c r="E22" s="62"/>
      <c r="F22" s="64"/>
      <c r="G22" s="77"/>
      <c r="H22" s="64"/>
      <c r="I22" s="68"/>
      <c r="J22" s="70"/>
      <c r="K22" s="72"/>
      <c r="L22" s="50" t="e">
        <f t="shared" si="0"/>
        <v>#VALUE!</v>
      </c>
      <c r="M22" s="50"/>
      <c r="N22" s="52"/>
      <c r="O22" s="52"/>
      <c r="P22" s="54"/>
      <c r="Q22" s="100"/>
      <c r="R22" s="102"/>
      <c r="S22" s="104"/>
    </row>
    <row r="23" spans="2:20" ht="15.75" customHeight="1" thickBot="1">
      <c r="B23" s="83"/>
      <c r="C23" s="19"/>
      <c r="D23" s="86"/>
      <c r="E23" s="62" t="s">
        <v>8</v>
      </c>
      <c r="F23" s="64" t="s">
        <v>10</v>
      </c>
      <c r="G23" s="66" t="s">
        <v>12</v>
      </c>
      <c r="H23" s="64" t="s">
        <v>13</v>
      </c>
      <c r="I23" s="68" t="s">
        <v>11</v>
      </c>
      <c r="J23" s="70" t="s">
        <v>14</v>
      </c>
      <c r="K23" s="72" t="str">
        <f>CONCATENATE(E23,".",F23,".",H23,".",J23)</f>
        <v>S.年.月.日</v>
      </c>
      <c r="L23" s="50" t="e">
        <f t="shared" si="0"/>
        <v>#VALUE!</v>
      </c>
      <c r="M23" s="50" t="str">
        <f>RIGHT(K23,LEN(K23)-FIND(".",K23,3))</f>
        <v>月.日</v>
      </c>
      <c r="N23" s="52" t="str">
        <f>RIGHT(M23,LEN(M23)-FIND(".",M23))</f>
        <v>日</v>
      </c>
      <c r="O23" s="52" t="str">
        <f>LEFT(M23,FIND(".",M23)-1)</f>
        <v>月</v>
      </c>
      <c r="P23" s="54" t="e">
        <f>CONCATENATE(L23,"/",O23,"/",N23)</f>
        <v>#VALUE!</v>
      </c>
      <c r="Q23" s="100" t="str">
        <f>IFERROR(DATEDIF(P23,$S$6,"Y"),"")</f>
        <v/>
      </c>
      <c r="R23" s="102"/>
      <c r="S23" s="104" t="s">
        <v>24</v>
      </c>
    </row>
    <row r="24" spans="2:20" ht="26.25" customHeight="1" thickBot="1">
      <c r="B24" s="84"/>
      <c r="C24" s="21"/>
      <c r="D24" s="87"/>
      <c r="E24" s="63"/>
      <c r="F24" s="65"/>
      <c r="G24" s="67"/>
      <c r="H24" s="65"/>
      <c r="I24" s="69"/>
      <c r="J24" s="71"/>
      <c r="K24" s="73"/>
      <c r="L24" s="51" t="e">
        <f t="shared" si="0"/>
        <v>#VALUE!</v>
      </c>
      <c r="M24" s="51"/>
      <c r="N24" s="53"/>
      <c r="O24" s="53"/>
      <c r="P24" s="55"/>
      <c r="Q24" s="105"/>
      <c r="R24" s="106"/>
      <c r="S24" s="107"/>
    </row>
    <row r="25" spans="2:20" ht="15.75" customHeight="1" thickTop="1" thickBot="1">
      <c r="B25" s="82">
        <v>5</v>
      </c>
      <c r="C25" s="18"/>
      <c r="D25" s="85"/>
      <c r="E25" s="74" t="s">
        <v>8</v>
      </c>
      <c r="F25" s="75" t="s">
        <v>10</v>
      </c>
      <c r="G25" s="76" t="s">
        <v>12</v>
      </c>
      <c r="H25" s="75" t="s">
        <v>13</v>
      </c>
      <c r="I25" s="78" t="s">
        <v>11</v>
      </c>
      <c r="J25" s="79" t="s">
        <v>14</v>
      </c>
      <c r="K25" s="80" t="str">
        <f>CONCATENATE(E25,".",F25,".",H25,".",J25)</f>
        <v>S.年.月.日</v>
      </c>
      <c r="L25" s="81" t="e">
        <f t="shared" si="0"/>
        <v>#VALUE!</v>
      </c>
      <c r="M25" s="81" t="str">
        <f>RIGHT(K25,LEN(K25)-FIND(".",K25,3))</f>
        <v>月.日</v>
      </c>
      <c r="N25" s="60" t="str">
        <f>RIGHT(M25,LEN(M25)-FIND(".",M25))</f>
        <v>日</v>
      </c>
      <c r="O25" s="60" t="str">
        <f>LEFT(M25,FIND(".",M25)-1)</f>
        <v>月</v>
      </c>
      <c r="P25" s="61" t="e">
        <f>CONCATENATE(L25,"/",O25,"/",N25)</f>
        <v>#VALUE!</v>
      </c>
      <c r="Q25" s="99" t="str">
        <f>IFERROR(DATEDIF(P25,$S$6,"Y"),"")</f>
        <v/>
      </c>
      <c r="R25" s="101"/>
      <c r="S25" s="103" t="s">
        <v>24</v>
      </c>
      <c r="T25" s="8"/>
    </row>
    <row r="26" spans="2:20" ht="26.25" customHeight="1" thickBot="1">
      <c r="B26" s="83"/>
      <c r="C26" s="20"/>
      <c r="D26" s="86"/>
      <c r="E26" s="62"/>
      <c r="F26" s="64"/>
      <c r="G26" s="77"/>
      <c r="H26" s="64"/>
      <c r="I26" s="68"/>
      <c r="J26" s="70"/>
      <c r="K26" s="72"/>
      <c r="L26" s="50" t="e">
        <f t="shared" si="0"/>
        <v>#VALUE!</v>
      </c>
      <c r="M26" s="50"/>
      <c r="N26" s="52"/>
      <c r="O26" s="52"/>
      <c r="P26" s="54"/>
      <c r="Q26" s="100"/>
      <c r="R26" s="102"/>
      <c r="S26" s="104"/>
    </row>
    <row r="27" spans="2:20" ht="15.75" customHeight="1" thickBot="1">
      <c r="B27" s="83"/>
      <c r="C27" s="19"/>
      <c r="D27" s="86"/>
      <c r="E27" s="62" t="s">
        <v>8</v>
      </c>
      <c r="F27" s="64" t="s">
        <v>10</v>
      </c>
      <c r="G27" s="66" t="s">
        <v>12</v>
      </c>
      <c r="H27" s="64" t="s">
        <v>13</v>
      </c>
      <c r="I27" s="68" t="s">
        <v>11</v>
      </c>
      <c r="J27" s="70" t="s">
        <v>14</v>
      </c>
      <c r="K27" s="72" t="str">
        <f>CONCATENATE(E27,".",F27,".",H27,".",J27)</f>
        <v>S.年.月.日</v>
      </c>
      <c r="L27" s="50" t="e">
        <f t="shared" si="0"/>
        <v>#VALUE!</v>
      </c>
      <c r="M27" s="50" t="str">
        <f>RIGHT(K27,LEN(K27)-FIND(".",K27,3))</f>
        <v>月.日</v>
      </c>
      <c r="N27" s="52" t="str">
        <f>RIGHT(M27,LEN(M27)-FIND(".",M27))</f>
        <v>日</v>
      </c>
      <c r="O27" s="52" t="str">
        <f>LEFT(M27,FIND(".",M27)-1)</f>
        <v>月</v>
      </c>
      <c r="P27" s="54" t="e">
        <f>CONCATENATE(L27,"/",O27,"/",N27)</f>
        <v>#VALUE!</v>
      </c>
      <c r="Q27" s="100" t="str">
        <f>IFERROR(DATEDIF(P27,$S$6,"Y"),"")</f>
        <v/>
      </c>
      <c r="R27" s="102"/>
      <c r="S27" s="104" t="s">
        <v>24</v>
      </c>
    </row>
    <row r="28" spans="2:20" ht="26.25" customHeight="1" thickBot="1">
      <c r="B28" s="84"/>
      <c r="C28" s="21"/>
      <c r="D28" s="87"/>
      <c r="E28" s="63"/>
      <c r="F28" s="65"/>
      <c r="G28" s="67"/>
      <c r="H28" s="65"/>
      <c r="I28" s="69"/>
      <c r="J28" s="71"/>
      <c r="K28" s="73"/>
      <c r="L28" s="51" t="e">
        <f t="shared" si="0"/>
        <v>#VALUE!</v>
      </c>
      <c r="M28" s="51"/>
      <c r="N28" s="53"/>
      <c r="O28" s="53"/>
      <c r="P28" s="55"/>
      <c r="Q28" s="105"/>
      <c r="R28" s="106"/>
      <c r="S28" s="107"/>
    </row>
    <row r="29" spans="2:20" ht="15.75" customHeight="1" thickTop="1" thickBot="1">
      <c r="B29" s="82">
        <v>6</v>
      </c>
      <c r="C29" s="18"/>
      <c r="D29" s="85"/>
      <c r="E29" s="74" t="s">
        <v>8</v>
      </c>
      <c r="F29" s="75" t="s">
        <v>10</v>
      </c>
      <c r="G29" s="76" t="s">
        <v>12</v>
      </c>
      <c r="H29" s="75" t="s">
        <v>13</v>
      </c>
      <c r="I29" s="78" t="s">
        <v>11</v>
      </c>
      <c r="J29" s="79" t="s">
        <v>14</v>
      </c>
      <c r="K29" s="80" t="str">
        <f>CONCATENATE(E29,".",F29,".",H29,".",J29)</f>
        <v>S.年.月.日</v>
      </c>
      <c r="L29" s="81" t="e">
        <f t="shared" si="0"/>
        <v>#VALUE!</v>
      </c>
      <c r="M29" s="81" t="str">
        <f>RIGHT(K29,LEN(K29)-FIND(".",K29,3))</f>
        <v>月.日</v>
      </c>
      <c r="N29" s="60" t="str">
        <f>RIGHT(M29,LEN(M29)-FIND(".",M29))</f>
        <v>日</v>
      </c>
      <c r="O29" s="60" t="str">
        <f>LEFT(M29,FIND(".",M29)-1)</f>
        <v>月</v>
      </c>
      <c r="P29" s="61" t="e">
        <f>CONCATENATE(L29,"/",O29,"/",N29)</f>
        <v>#VALUE!</v>
      </c>
      <c r="Q29" s="99" t="str">
        <f>IFERROR(DATEDIF(P29,$S$6,"Y"),"")</f>
        <v/>
      </c>
      <c r="R29" s="101"/>
      <c r="S29" s="103" t="s">
        <v>24</v>
      </c>
      <c r="T29" s="8"/>
    </row>
    <row r="30" spans="2:20" ht="26.25" customHeight="1" thickBot="1">
      <c r="B30" s="83"/>
      <c r="C30" s="20"/>
      <c r="D30" s="86"/>
      <c r="E30" s="62"/>
      <c r="F30" s="64"/>
      <c r="G30" s="77"/>
      <c r="H30" s="64"/>
      <c r="I30" s="68"/>
      <c r="J30" s="70"/>
      <c r="K30" s="72"/>
      <c r="L30" s="50" t="e">
        <f t="shared" si="0"/>
        <v>#VALUE!</v>
      </c>
      <c r="M30" s="50"/>
      <c r="N30" s="52"/>
      <c r="O30" s="52"/>
      <c r="P30" s="54"/>
      <c r="Q30" s="100"/>
      <c r="R30" s="102"/>
      <c r="S30" s="104"/>
    </row>
    <row r="31" spans="2:20" ht="15.75" customHeight="1" thickBot="1">
      <c r="B31" s="83"/>
      <c r="C31" s="19"/>
      <c r="D31" s="86"/>
      <c r="E31" s="62" t="s">
        <v>8</v>
      </c>
      <c r="F31" s="64" t="s">
        <v>10</v>
      </c>
      <c r="G31" s="66" t="s">
        <v>12</v>
      </c>
      <c r="H31" s="64" t="s">
        <v>13</v>
      </c>
      <c r="I31" s="68" t="s">
        <v>11</v>
      </c>
      <c r="J31" s="70" t="s">
        <v>14</v>
      </c>
      <c r="K31" s="72" t="str">
        <f>CONCATENATE(E31,".",F31,".",H31,".",J31)</f>
        <v>S.年.月.日</v>
      </c>
      <c r="L31" s="50" t="e">
        <f t="shared" si="0"/>
        <v>#VALUE!</v>
      </c>
      <c r="M31" s="50" t="str">
        <f>RIGHT(K31,LEN(K31)-FIND(".",K31,3))</f>
        <v>月.日</v>
      </c>
      <c r="N31" s="52" t="str">
        <f>RIGHT(M31,LEN(M31)-FIND(".",M31))</f>
        <v>日</v>
      </c>
      <c r="O31" s="52" t="str">
        <f>LEFT(M31,FIND(".",M31)-1)</f>
        <v>月</v>
      </c>
      <c r="P31" s="54" t="e">
        <f>CONCATENATE(L31,"/",O31,"/",N31)</f>
        <v>#VALUE!</v>
      </c>
      <c r="Q31" s="100" t="str">
        <f>IFERROR(DATEDIF(P31,$S$6,"Y"),"")</f>
        <v/>
      </c>
      <c r="R31" s="102"/>
      <c r="S31" s="104" t="s">
        <v>24</v>
      </c>
    </row>
    <row r="32" spans="2:20" ht="26.25" customHeight="1" thickBot="1">
      <c r="B32" s="84"/>
      <c r="C32" s="21"/>
      <c r="D32" s="87"/>
      <c r="E32" s="63"/>
      <c r="F32" s="65"/>
      <c r="G32" s="67"/>
      <c r="H32" s="65"/>
      <c r="I32" s="69"/>
      <c r="J32" s="71"/>
      <c r="K32" s="73"/>
      <c r="L32" s="51" t="e">
        <f t="shared" si="0"/>
        <v>#VALUE!</v>
      </c>
      <c r="M32" s="51"/>
      <c r="N32" s="53"/>
      <c r="O32" s="53"/>
      <c r="P32" s="55"/>
      <c r="Q32" s="105"/>
      <c r="R32" s="106"/>
      <c r="S32" s="107"/>
    </row>
    <row r="33" spans="2:20" ht="15.75" customHeight="1" thickTop="1" thickBot="1">
      <c r="B33" s="82">
        <v>7</v>
      </c>
      <c r="C33" s="18"/>
      <c r="D33" s="85"/>
      <c r="E33" s="74" t="s">
        <v>8</v>
      </c>
      <c r="F33" s="75" t="s">
        <v>10</v>
      </c>
      <c r="G33" s="76" t="s">
        <v>12</v>
      </c>
      <c r="H33" s="75" t="s">
        <v>13</v>
      </c>
      <c r="I33" s="78" t="s">
        <v>11</v>
      </c>
      <c r="J33" s="79" t="s">
        <v>14</v>
      </c>
      <c r="K33" s="80" t="str">
        <f>CONCATENATE(E33,".",F33,".",H33,".",J33)</f>
        <v>S.年.月.日</v>
      </c>
      <c r="L33" s="81" t="e">
        <f t="shared" si="0"/>
        <v>#VALUE!</v>
      </c>
      <c r="M33" s="81" t="str">
        <f>RIGHT(K33,LEN(K33)-FIND(".",K33,3))</f>
        <v>月.日</v>
      </c>
      <c r="N33" s="60" t="str">
        <f>RIGHT(M33,LEN(M33)-FIND(".",M33))</f>
        <v>日</v>
      </c>
      <c r="O33" s="60" t="str">
        <f>LEFT(M33,FIND(".",M33)-1)</f>
        <v>月</v>
      </c>
      <c r="P33" s="61" t="e">
        <f>CONCATENATE(L33,"/",O33,"/",N33)</f>
        <v>#VALUE!</v>
      </c>
      <c r="Q33" s="99" t="str">
        <f>IFERROR(DATEDIF(P33,$S$6,"Y"),"")</f>
        <v/>
      </c>
      <c r="R33" s="101"/>
      <c r="S33" s="103" t="s">
        <v>24</v>
      </c>
      <c r="T33" s="8"/>
    </row>
    <row r="34" spans="2:20" ht="26.25" customHeight="1" thickBot="1">
      <c r="B34" s="83"/>
      <c r="C34" s="20"/>
      <c r="D34" s="86"/>
      <c r="E34" s="62"/>
      <c r="F34" s="64"/>
      <c r="G34" s="77"/>
      <c r="H34" s="64"/>
      <c r="I34" s="68"/>
      <c r="J34" s="70"/>
      <c r="K34" s="72"/>
      <c r="L34" s="50" t="e">
        <f t="shared" si="0"/>
        <v>#VALUE!</v>
      </c>
      <c r="M34" s="50"/>
      <c r="N34" s="52"/>
      <c r="O34" s="52"/>
      <c r="P34" s="54"/>
      <c r="Q34" s="100"/>
      <c r="R34" s="102"/>
      <c r="S34" s="104"/>
    </row>
    <row r="35" spans="2:20" ht="15.75" customHeight="1" thickBot="1">
      <c r="B35" s="83"/>
      <c r="C35" s="19"/>
      <c r="D35" s="86"/>
      <c r="E35" s="62" t="s">
        <v>8</v>
      </c>
      <c r="F35" s="64" t="s">
        <v>10</v>
      </c>
      <c r="G35" s="66" t="s">
        <v>12</v>
      </c>
      <c r="H35" s="64" t="s">
        <v>13</v>
      </c>
      <c r="I35" s="68" t="s">
        <v>11</v>
      </c>
      <c r="J35" s="70" t="s">
        <v>14</v>
      </c>
      <c r="K35" s="72" t="str">
        <f>CONCATENATE(E35,".",F35,".",H35,".",J35)</f>
        <v>S.年.月.日</v>
      </c>
      <c r="L35" s="50" t="e">
        <f t="shared" si="0"/>
        <v>#VALUE!</v>
      </c>
      <c r="M35" s="50" t="str">
        <f>RIGHT(K35,LEN(K35)-FIND(".",K35,3))</f>
        <v>月.日</v>
      </c>
      <c r="N35" s="52" t="str">
        <f>RIGHT(M35,LEN(M35)-FIND(".",M35))</f>
        <v>日</v>
      </c>
      <c r="O35" s="52" t="str">
        <f>LEFT(M35,FIND(".",M35)-1)</f>
        <v>月</v>
      </c>
      <c r="P35" s="54" t="e">
        <f>CONCATENATE(L35,"/",O35,"/",N35)</f>
        <v>#VALUE!</v>
      </c>
      <c r="Q35" s="100" t="str">
        <f>IFERROR(DATEDIF(P35,$S$6,"Y"),"")</f>
        <v/>
      </c>
      <c r="R35" s="102"/>
      <c r="S35" s="104" t="s">
        <v>24</v>
      </c>
    </row>
    <row r="36" spans="2:20" ht="26.25" customHeight="1" thickBot="1">
      <c r="B36" s="84"/>
      <c r="C36" s="21"/>
      <c r="D36" s="87"/>
      <c r="E36" s="63"/>
      <c r="F36" s="65"/>
      <c r="G36" s="67"/>
      <c r="H36" s="65"/>
      <c r="I36" s="69"/>
      <c r="J36" s="71"/>
      <c r="K36" s="73"/>
      <c r="L36" s="51" t="e">
        <f t="shared" si="0"/>
        <v>#VALUE!</v>
      </c>
      <c r="M36" s="51"/>
      <c r="N36" s="53"/>
      <c r="O36" s="53"/>
      <c r="P36" s="55"/>
      <c r="Q36" s="105"/>
      <c r="R36" s="106"/>
      <c r="S36" s="107"/>
    </row>
    <row r="37" spans="2:20" ht="15.75" customHeight="1" thickTop="1" thickBot="1">
      <c r="B37" s="82">
        <v>8</v>
      </c>
      <c r="C37" s="18"/>
      <c r="D37" s="85"/>
      <c r="E37" s="74" t="s">
        <v>8</v>
      </c>
      <c r="F37" s="75" t="s">
        <v>10</v>
      </c>
      <c r="G37" s="76" t="s">
        <v>12</v>
      </c>
      <c r="H37" s="75" t="s">
        <v>13</v>
      </c>
      <c r="I37" s="78" t="s">
        <v>11</v>
      </c>
      <c r="J37" s="79" t="s">
        <v>14</v>
      </c>
      <c r="K37" s="80" t="str">
        <f>CONCATENATE(E37,".",F37,".",H37,".",J37)</f>
        <v>S.年.月.日</v>
      </c>
      <c r="L37" s="81" t="e">
        <f t="shared" si="0"/>
        <v>#VALUE!</v>
      </c>
      <c r="M37" s="81" t="str">
        <f>RIGHT(K37,LEN(K37)-FIND(".",K37,3))</f>
        <v>月.日</v>
      </c>
      <c r="N37" s="60" t="str">
        <f>RIGHT(M37,LEN(M37)-FIND(".",M37))</f>
        <v>日</v>
      </c>
      <c r="O37" s="60" t="str">
        <f>LEFT(M37,FIND(".",M37)-1)</f>
        <v>月</v>
      </c>
      <c r="P37" s="61" t="e">
        <f>CONCATENATE(L37,"/",O37,"/",N37)</f>
        <v>#VALUE!</v>
      </c>
      <c r="Q37" s="99" t="str">
        <f>IFERROR(DATEDIF(P37,$S$6,"Y"),"")</f>
        <v/>
      </c>
      <c r="R37" s="101"/>
      <c r="S37" s="103" t="s">
        <v>24</v>
      </c>
      <c r="T37" s="8"/>
    </row>
    <row r="38" spans="2:20" ht="26.25" customHeight="1" thickBot="1">
      <c r="B38" s="83"/>
      <c r="C38" s="20"/>
      <c r="D38" s="86"/>
      <c r="E38" s="62"/>
      <c r="F38" s="64"/>
      <c r="G38" s="77"/>
      <c r="H38" s="64"/>
      <c r="I38" s="68"/>
      <c r="J38" s="70"/>
      <c r="K38" s="72"/>
      <c r="L38" s="50" t="e">
        <f t="shared" si="0"/>
        <v>#VALUE!</v>
      </c>
      <c r="M38" s="50"/>
      <c r="N38" s="52"/>
      <c r="O38" s="52"/>
      <c r="P38" s="54"/>
      <c r="Q38" s="100"/>
      <c r="R38" s="102"/>
      <c r="S38" s="104"/>
    </row>
    <row r="39" spans="2:20" ht="15.75" customHeight="1" thickBot="1">
      <c r="B39" s="83"/>
      <c r="C39" s="19"/>
      <c r="D39" s="86"/>
      <c r="E39" s="62" t="s">
        <v>8</v>
      </c>
      <c r="F39" s="64" t="s">
        <v>10</v>
      </c>
      <c r="G39" s="66" t="s">
        <v>12</v>
      </c>
      <c r="H39" s="64" t="s">
        <v>13</v>
      </c>
      <c r="I39" s="68" t="s">
        <v>11</v>
      </c>
      <c r="J39" s="70" t="s">
        <v>14</v>
      </c>
      <c r="K39" s="72" t="str">
        <f>CONCATENATE(E39,".",F39,".",H39,".",J39)</f>
        <v>S.年.月.日</v>
      </c>
      <c r="L39" s="50" t="e">
        <f t="shared" si="0"/>
        <v>#VALUE!</v>
      </c>
      <c r="M39" s="50" t="str">
        <f>RIGHT(K39,LEN(K39)-FIND(".",K39,3))</f>
        <v>月.日</v>
      </c>
      <c r="N39" s="52" t="str">
        <f>RIGHT(M39,LEN(M39)-FIND(".",M39))</f>
        <v>日</v>
      </c>
      <c r="O39" s="52" t="str">
        <f>LEFT(M39,FIND(".",M39)-1)</f>
        <v>月</v>
      </c>
      <c r="P39" s="54" t="e">
        <f>CONCATENATE(L39,"/",O39,"/",N39)</f>
        <v>#VALUE!</v>
      </c>
      <c r="Q39" s="100" t="str">
        <f>IFERROR(DATEDIF(P39,$S$6,"Y"),"")</f>
        <v/>
      </c>
      <c r="R39" s="102"/>
      <c r="S39" s="104" t="s">
        <v>24</v>
      </c>
    </row>
    <row r="40" spans="2:20" ht="26.25" customHeight="1" thickBot="1">
      <c r="B40" s="84"/>
      <c r="C40" s="21"/>
      <c r="D40" s="87"/>
      <c r="E40" s="63"/>
      <c r="F40" s="65"/>
      <c r="G40" s="67"/>
      <c r="H40" s="65"/>
      <c r="I40" s="69"/>
      <c r="J40" s="71"/>
      <c r="K40" s="73"/>
      <c r="L40" s="51" t="e">
        <f t="shared" si="0"/>
        <v>#VALUE!</v>
      </c>
      <c r="M40" s="51"/>
      <c r="N40" s="53"/>
      <c r="O40" s="53"/>
      <c r="P40" s="55"/>
      <c r="Q40" s="105"/>
      <c r="R40" s="106"/>
      <c r="S40" s="107"/>
    </row>
    <row r="41" spans="2:20" ht="15.75" customHeight="1" thickTop="1" thickBot="1">
      <c r="B41" s="82">
        <v>9</v>
      </c>
      <c r="C41" s="18"/>
      <c r="D41" s="85"/>
      <c r="E41" s="74" t="s">
        <v>8</v>
      </c>
      <c r="F41" s="75" t="s">
        <v>10</v>
      </c>
      <c r="G41" s="76" t="s">
        <v>12</v>
      </c>
      <c r="H41" s="75" t="s">
        <v>13</v>
      </c>
      <c r="I41" s="78" t="s">
        <v>11</v>
      </c>
      <c r="J41" s="79" t="s">
        <v>14</v>
      </c>
      <c r="K41" s="80" t="str">
        <f>CONCATENATE(E41,".",F41,".",H41,".",J41)</f>
        <v>S.年.月.日</v>
      </c>
      <c r="L41" s="81" t="e">
        <f t="shared" si="0"/>
        <v>#VALUE!</v>
      </c>
      <c r="M41" s="81" t="str">
        <f>RIGHT(K41,LEN(K41)-FIND(".",K41,3))</f>
        <v>月.日</v>
      </c>
      <c r="N41" s="60" t="str">
        <f>RIGHT(M41,LEN(M41)-FIND(".",M41))</f>
        <v>日</v>
      </c>
      <c r="O41" s="60" t="str">
        <f>LEFT(M41,FIND(".",M41)-1)</f>
        <v>月</v>
      </c>
      <c r="P41" s="61" t="e">
        <f>CONCATENATE(L41,"/",O41,"/",N41)</f>
        <v>#VALUE!</v>
      </c>
      <c r="Q41" s="99" t="str">
        <f>IFERROR(DATEDIF(P41,$S$6,"Y"),"")</f>
        <v/>
      </c>
      <c r="R41" s="101"/>
      <c r="S41" s="103" t="s">
        <v>24</v>
      </c>
      <c r="T41" s="8"/>
    </row>
    <row r="42" spans="2:20" ht="26.25" customHeight="1" thickBot="1">
      <c r="B42" s="83"/>
      <c r="C42" s="20"/>
      <c r="D42" s="86"/>
      <c r="E42" s="62"/>
      <c r="F42" s="64"/>
      <c r="G42" s="77"/>
      <c r="H42" s="64"/>
      <c r="I42" s="68"/>
      <c r="J42" s="70"/>
      <c r="K42" s="72"/>
      <c r="L42" s="50" t="e">
        <f t="shared" si="0"/>
        <v>#VALUE!</v>
      </c>
      <c r="M42" s="50"/>
      <c r="N42" s="52"/>
      <c r="O42" s="52"/>
      <c r="P42" s="54"/>
      <c r="Q42" s="100"/>
      <c r="R42" s="102"/>
      <c r="S42" s="104"/>
    </row>
    <row r="43" spans="2:20" ht="15.75" customHeight="1" thickBot="1">
      <c r="B43" s="83"/>
      <c r="C43" s="19"/>
      <c r="D43" s="86"/>
      <c r="E43" s="62" t="s">
        <v>8</v>
      </c>
      <c r="F43" s="64" t="s">
        <v>10</v>
      </c>
      <c r="G43" s="66" t="s">
        <v>12</v>
      </c>
      <c r="H43" s="64" t="s">
        <v>13</v>
      </c>
      <c r="I43" s="68" t="s">
        <v>11</v>
      </c>
      <c r="J43" s="70" t="s">
        <v>14</v>
      </c>
      <c r="K43" s="72" t="str">
        <f>CONCATENATE(E43,".",F43,".",H43,".",J43)</f>
        <v>S.年.月.日</v>
      </c>
      <c r="L43" s="50" t="e">
        <f t="shared" si="0"/>
        <v>#VALUE!</v>
      </c>
      <c r="M43" s="50" t="str">
        <f>RIGHT(K43,LEN(K43)-FIND(".",K43,3))</f>
        <v>月.日</v>
      </c>
      <c r="N43" s="52" t="str">
        <f>RIGHT(M43,LEN(M43)-FIND(".",M43))</f>
        <v>日</v>
      </c>
      <c r="O43" s="52" t="str">
        <f>LEFT(M43,FIND(".",M43)-1)</f>
        <v>月</v>
      </c>
      <c r="P43" s="54" t="e">
        <f>CONCATENATE(L43,"/",O43,"/",N43)</f>
        <v>#VALUE!</v>
      </c>
      <c r="Q43" s="100" t="str">
        <f>IFERROR(DATEDIF(P43,$S$6,"Y"),"")</f>
        <v/>
      </c>
      <c r="R43" s="102"/>
      <c r="S43" s="104" t="s">
        <v>24</v>
      </c>
    </row>
    <row r="44" spans="2:20" ht="26.25" customHeight="1" thickBot="1">
      <c r="B44" s="84"/>
      <c r="C44" s="21"/>
      <c r="D44" s="87"/>
      <c r="E44" s="63"/>
      <c r="F44" s="65"/>
      <c r="G44" s="67"/>
      <c r="H44" s="65"/>
      <c r="I44" s="69"/>
      <c r="J44" s="71"/>
      <c r="K44" s="73"/>
      <c r="L44" s="51" t="e">
        <f t="shared" si="0"/>
        <v>#VALUE!</v>
      </c>
      <c r="M44" s="51"/>
      <c r="N44" s="53"/>
      <c r="O44" s="53"/>
      <c r="P44" s="55"/>
      <c r="Q44" s="105"/>
      <c r="R44" s="106"/>
      <c r="S44" s="107"/>
    </row>
    <row r="45" spans="2:20" ht="36.75" customHeight="1" thickTop="1">
      <c r="B45" s="58" t="s">
        <v>26</v>
      </c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</row>
  </sheetData>
  <sheetProtection algorithmName="SHA-512" hashValue="Dj0leIik8PTgbKDTYKUKiMIPvr6iK7sCT9FcCZyfM24NP+4Y7v7f+LdOwHHIFsxEoFKFIYS/cSXLCslo3DbIag==" saltValue="5QuBqh6N//g/xIAz3gCTAw==" spinCount="100000" sheet="1" objects="1" scenarios="1"/>
  <protectedRanges>
    <protectedRange sqref="J9:S44 H9:H44 D2:S3 D4:J4 R4:S4 D5:S5 C9:F44" name="範囲1" securityDescriptor="O:WDG:WDD:(A;;CC;;;WD)"/>
  </protectedRanges>
  <mergeCells count="301">
    <mergeCell ref="Q17:Q18"/>
    <mergeCell ref="R17:R18"/>
    <mergeCell ref="S17:S18"/>
    <mergeCell ref="Q19:Q20"/>
    <mergeCell ref="R19:R20"/>
    <mergeCell ref="S19:S20"/>
    <mergeCell ref="J17:J18"/>
    <mergeCell ref="D13:D16"/>
    <mergeCell ref="Q13:Q14"/>
    <mergeCell ref="R13:R14"/>
    <mergeCell ref="S13:S14"/>
    <mergeCell ref="Q15:Q16"/>
    <mergeCell ref="R15:R16"/>
    <mergeCell ref="S15:S16"/>
    <mergeCell ref="M13:M14"/>
    <mergeCell ref="K13:K14"/>
    <mergeCell ref="L13:L14"/>
    <mergeCell ref="E17:E18"/>
    <mergeCell ref="F17:F18"/>
    <mergeCell ref="G17:G18"/>
    <mergeCell ref="H17:H18"/>
    <mergeCell ref="I17:I18"/>
    <mergeCell ref="N13:N14"/>
    <mergeCell ref="O13:O14"/>
    <mergeCell ref="Q25:Q26"/>
    <mergeCell ref="R25:R26"/>
    <mergeCell ref="S25:S26"/>
    <mergeCell ref="Q27:Q28"/>
    <mergeCell ref="R27:R28"/>
    <mergeCell ref="S27:S28"/>
    <mergeCell ref="N25:N26"/>
    <mergeCell ref="D21:D24"/>
    <mergeCell ref="Q21:Q22"/>
    <mergeCell ref="R21:R22"/>
    <mergeCell ref="S21:S22"/>
    <mergeCell ref="Q23:Q24"/>
    <mergeCell ref="R23:R24"/>
    <mergeCell ref="S23:S24"/>
    <mergeCell ref="K21:K22"/>
    <mergeCell ref="E23:E24"/>
    <mergeCell ref="F23:F24"/>
    <mergeCell ref="G23:G24"/>
    <mergeCell ref="H23:H24"/>
    <mergeCell ref="I23:I24"/>
    <mergeCell ref="P23:P24"/>
    <mergeCell ref="E25:E26"/>
    <mergeCell ref="F25:F26"/>
    <mergeCell ref="G25:G26"/>
    <mergeCell ref="S35:S36"/>
    <mergeCell ref="D29:D32"/>
    <mergeCell ref="Q29:Q30"/>
    <mergeCell ref="R29:R30"/>
    <mergeCell ref="S29:S30"/>
    <mergeCell ref="Q31:Q32"/>
    <mergeCell ref="R31:R32"/>
    <mergeCell ref="S31:S32"/>
    <mergeCell ref="K29:K30"/>
    <mergeCell ref="E29:E30"/>
    <mergeCell ref="F29:F30"/>
    <mergeCell ref="G29:G30"/>
    <mergeCell ref="H29:H30"/>
    <mergeCell ref="I29:I30"/>
    <mergeCell ref="J29:J30"/>
    <mergeCell ref="L29:L30"/>
    <mergeCell ref="M29:M30"/>
    <mergeCell ref="N29:N30"/>
    <mergeCell ref="O29:O30"/>
    <mergeCell ref="P29:P30"/>
    <mergeCell ref="E31:E32"/>
    <mergeCell ref="F31:F32"/>
    <mergeCell ref="G31:G32"/>
    <mergeCell ref="H31:H32"/>
    <mergeCell ref="B1:S1"/>
    <mergeCell ref="D41:D44"/>
    <mergeCell ref="Q41:Q42"/>
    <mergeCell ref="R41:R42"/>
    <mergeCell ref="S41:S42"/>
    <mergeCell ref="Q43:Q44"/>
    <mergeCell ref="R43:R44"/>
    <mergeCell ref="S43:S44"/>
    <mergeCell ref="N41:N42"/>
    <mergeCell ref="D37:D40"/>
    <mergeCell ref="Q37:Q38"/>
    <mergeCell ref="R37:R38"/>
    <mergeCell ref="S37:S38"/>
    <mergeCell ref="Q39:Q40"/>
    <mergeCell ref="R39:R40"/>
    <mergeCell ref="S39:S40"/>
    <mergeCell ref="K37:K38"/>
    <mergeCell ref="D33:D36"/>
    <mergeCell ref="Q33:Q34"/>
    <mergeCell ref="R33:R34"/>
    <mergeCell ref="S33:S34"/>
    <mergeCell ref="F35:F36"/>
    <mergeCell ref="Q35:Q36"/>
    <mergeCell ref="R35:R36"/>
    <mergeCell ref="D2:S2"/>
    <mergeCell ref="D3:S3"/>
    <mergeCell ref="D5:S5"/>
    <mergeCell ref="R4:S4"/>
    <mergeCell ref="D9:D12"/>
    <mergeCell ref="G9:G10"/>
    <mergeCell ref="H9:H10"/>
    <mergeCell ref="I9:I10"/>
    <mergeCell ref="J9:J10"/>
    <mergeCell ref="B7:S7"/>
    <mergeCell ref="B2:C2"/>
    <mergeCell ref="B3:C3"/>
    <mergeCell ref="B4:C4"/>
    <mergeCell ref="B5:C5"/>
    <mergeCell ref="Q9:Q10"/>
    <mergeCell ref="R9:R10"/>
    <mergeCell ref="S9:S10"/>
    <mergeCell ref="Q11:Q12"/>
    <mergeCell ref="R11:R12"/>
    <mergeCell ref="S11:S12"/>
    <mergeCell ref="E8:J8"/>
    <mergeCell ref="L9:L10"/>
    <mergeCell ref="M9:M10"/>
    <mergeCell ref="N9:N10"/>
    <mergeCell ref="B33:B36"/>
    <mergeCell ref="B37:B40"/>
    <mergeCell ref="B41:B44"/>
    <mergeCell ref="E9:E10"/>
    <mergeCell ref="E11:E12"/>
    <mergeCell ref="F9:F10"/>
    <mergeCell ref="E19:E20"/>
    <mergeCell ref="F19:F20"/>
    <mergeCell ref="B9:B12"/>
    <mergeCell ref="B13:B16"/>
    <mergeCell ref="B17:B20"/>
    <mergeCell ref="B21:B24"/>
    <mergeCell ref="B25:B28"/>
    <mergeCell ref="B29:B32"/>
    <mergeCell ref="D25:D28"/>
    <mergeCell ref="D17:D20"/>
    <mergeCell ref="E13:E14"/>
    <mergeCell ref="F13:F14"/>
    <mergeCell ref="P9:P10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K9:K10"/>
    <mergeCell ref="O9:O10"/>
    <mergeCell ref="P13:P14"/>
    <mergeCell ref="E15:E16"/>
    <mergeCell ref="F15:F16"/>
    <mergeCell ref="G15:G16"/>
    <mergeCell ref="H15:H16"/>
    <mergeCell ref="I15:I16"/>
    <mergeCell ref="J15:J16"/>
    <mergeCell ref="K15:K16"/>
    <mergeCell ref="K17:K18"/>
    <mergeCell ref="L17:L18"/>
    <mergeCell ref="M17:M18"/>
    <mergeCell ref="N17:N18"/>
    <mergeCell ref="O17:O18"/>
    <mergeCell ref="P17:P18"/>
    <mergeCell ref="L15:L16"/>
    <mergeCell ref="M15:M16"/>
    <mergeCell ref="N15:N16"/>
    <mergeCell ref="O15:O16"/>
    <mergeCell ref="P15:P16"/>
    <mergeCell ref="G13:G14"/>
    <mergeCell ref="H13:H14"/>
    <mergeCell ref="I13:I14"/>
    <mergeCell ref="J13:J14"/>
    <mergeCell ref="L23:L24"/>
    <mergeCell ref="M23:M24"/>
    <mergeCell ref="M19:M20"/>
    <mergeCell ref="N19:N20"/>
    <mergeCell ref="O19:O20"/>
    <mergeCell ref="P19:P20"/>
    <mergeCell ref="E21:E22"/>
    <mergeCell ref="F21:F22"/>
    <mergeCell ref="G21:G22"/>
    <mergeCell ref="H21:H22"/>
    <mergeCell ref="I21:I22"/>
    <mergeCell ref="J21:J22"/>
    <mergeCell ref="G19:G20"/>
    <mergeCell ref="H19:H20"/>
    <mergeCell ref="I19:I20"/>
    <mergeCell ref="J19:J20"/>
    <mergeCell ref="K19:K20"/>
    <mergeCell ref="L19:L20"/>
    <mergeCell ref="L21:L22"/>
    <mergeCell ref="M21:M22"/>
    <mergeCell ref="N21:N22"/>
    <mergeCell ref="O21:O22"/>
    <mergeCell ref="P21:P22"/>
    <mergeCell ref="N23:N24"/>
    <mergeCell ref="O23:O24"/>
    <mergeCell ref="O25:O26"/>
    <mergeCell ref="P25:P26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H25:H26"/>
    <mergeCell ref="I25:I26"/>
    <mergeCell ref="J25:J26"/>
    <mergeCell ref="K25:K26"/>
    <mergeCell ref="L25:L26"/>
    <mergeCell ref="M25:M26"/>
    <mergeCell ref="J23:J24"/>
    <mergeCell ref="K23:K24"/>
    <mergeCell ref="I31:I32"/>
    <mergeCell ref="P31:P32"/>
    <mergeCell ref="E33:E34"/>
    <mergeCell ref="F33:F34"/>
    <mergeCell ref="G33:G34"/>
    <mergeCell ref="H33:H34"/>
    <mergeCell ref="I33:I34"/>
    <mergeCell ref="J33:J34"/>
    <mergeCell ref="K33:K34"/>
    <mergeCell ref="L33:L34"/>
    <mergeCell ref="M33:M34"/>
    <mergeCell ref="J31:J32"/>
    <mergeCell ref="K31:K32"/>
    <mergeCell ref="L31:L32"/>
    <mergeCell ref="M31:M32"/>
    <mergeCell ref="N31:N32"/>
    <mergeCell ref="O31:O32"/>
    <mergeCell ref="N33:N34"/>
    <mergeCell ref="O33:O34"/>
    <mergeCell ref="P33:P34"/>
    <mergeCell ref="E35:E36"/>
    <mergeCell ref="G35:G36"/>
    <mergeCell ref="H35:H36"/>
    <mergeCell ref="I35:I36"/>
    <mergeCell ref="J35:J36"/>
    <mergeCell ref="K35:K36"/>
    <mergeCell ref="L35:L36"/>
    <mergeCell ref="P37:P38"/>
    <mergeCell ref="E39:E40"/>
    <mergeCell ref="F39:F40"/>
    <mergeCell ref="G39:G40"/>
    <mergeCell ref="H39:H40"/>
    <mergeCell ref="I39:I40"/>
    <mergeCell ref="M35:M36"/>
    <mergeCell ref="N35:N36"/>
    <mergeCell ref="O35:O36"/>
    <mergeCell ref="P35:P36"/>
    <mergeCell ref="E37:E38"/>
    <mergeCell ref="F37:F38"/>
    <mergeCell ref="G37:G38"/>
    <mergeCell ref="H37:H38"/>
    <mergeCell ref="I37:I38"/>
    <mergeCell ref="J37:J38"/>
    <mergeCell ref="L41:L42"/>
    <mergeCell ref="M41:M42"/>
    <mergeCell ref="J39:J40"/>
    <mergeCell ref="K39:K40"/>
    <mergeCell ref="L39:L40"/>
    <mergeCell ref="M39:M40"/>
    <mergeCell ref="N39:N40"/>
    <mergeCell ref="O39:O40"/>
    <mergeCell ref="L37:L38"/>
    <mergeCell ref="M37:M38"/>
    <mergeCell ref="N37:N38"/>
    <mergeCell ref="O37:O38"/>
    <mergeCell ref="M43:M44"/>
    <mergeCell ref="N43:N44"/>
    <mergeCell ref="O43:O44"/>
    <mergeCell ref="P43:P44"/>
    <mergeCell ref="D4:J4"/>
    <mergeCell ref="B45:S45"/>
    <mergeCell ref="O41:O42"/>
    <mergeCell ref="P41:P42"/>
    <mergeCell ref="E43:E44"/>
    <mergeCell ref="F43:F44"/>
    <mergeCell ref="G43:G44"/>
    <mergeCell ref="H43:H44"/>
    <mergeCell ref="I43:I44"/>
    <mergeCell ref="J43:J44"/>
    <mergeCell ref="K43:K44"/>
    <mergeCell ref="L43:L44"/>
    <mergeCell ref="P39:P40"/>
    <mergeCell ref="E41:E42"/>
    <mergeCell ref="F41:F42"/>
    <mergeCell ref="G41:G42"/>
    <mergeCell ref="H41:H42"/>
    <mergeCell ref="I41:I42"/>
    <mergeCell ref="J41:J42"/>
    <mergeCell ref="K41:K42"/>
  </mergeCells>
  <phoneticPr fontId="17"/>
  <dataValidations count="10">
    <dataValidation type="list" allowBlank="1" showInputMessage="1" showErrorMessage="1" prompt="矢印を押してS又はHを選択" sqref="E9:E44" xr:uid="{8FB8255A-AA7E-4AE1-BFFE-9635897716FA}">
      <formula1>"S,H"</formula1>
    </dataValidation>
    <dataValidation type="list" allowBlank="1" showInputMessage="1" showErrorMessage="1" sqref="I9 I11 I13 I15 I17 I19 I21 I23 I25 I27 I29 I31 I33 I35 I37 I39 I41 I43" xr:uid="{A501D6ED-5102-4AEB-B6B1-42094634DADB}">
      <formula1>"月,1,2,3,4,5,6,7,8,9,10,11,12"</formula1>
    </dataValidation>
    <dataValidation allowBlank="1" showInputMessage="1" showErrorMessage="1" prompt="氏名のふりがなを入力" sqref="C9 C13 C17 C21 C25 C29 C33 C37 C41" xr:uid="{123CED18-6556-4A0F-9EC3-3CD5998D33D5}"/>
    <dataValidation allowBlank="1" showInputMessage="1" showErrorMessage="1" prompt="氏名を入力" sqref="C10 C14 C18 C22 C26 C30 C34 C38 C42" xr:uid="{81B8F33F-5B06-47D3-9C3E-2FAF50BFB496}"/>
    <dataValidation type="list" allowBlank="1" showInputMessage="1" showErrorMessage="1" prompt="矢印を押して番号を選択" sqref="D9:D44" xr:uid="{1907B41A-105B-4051-9E84-A7856C606A86}">
      <formula1>"⑤,⑥,⑦,⑧"</formula1>
    </dataValidation>
    <dataValidation type="list" allowBlank="1" showInputMessage="1" showErrorMessage="1" prompt="矢印を押して月を選択" sqref="H9:H44" xr:uid="{D89D5E07-B917-42A2-9F8E-FD16189C8525}">
      <formula1>"月,1,2,3,4,5,6,7,8,9,10,11,12"</formula1>
    </dataValidation>
    <dataValidation type="list" allowBlank="1" showInputMessage="1" showErrorMessage="1" prompt="矢印を押して日を選択" sqref="J9:J44" xr:uid="{767831F5-D853-4CD6-B910-4B3345F79B9A}">
      <formula1>"日,1,2,3,4,5,6,7,8,9,10,11,12,13,14,15,16,17,18,19,20,21,22,23,24,25,26,27,28,29,30,31"</formula1>
    </dataValidation>
    <dataValidation allowBlank="1" showInputMessage="1" showErrorMessage="1" prompt="自動入力されますので入力は不要です" sqref="Q9:Q44" xr:uid="{9CB93CDE-3E59-4BD4-8B0D-D9309673AD37}"/>
    <dataValidation allowBlank="1" showErrorMessage="1" prompt="未登録者は矢印を押して〇を選択" sqref="S9:S44" xr:uid="{DEE49350-A9F8-49BF-8471-3B0EE43E6512}"/>
    <dataValidation type="list" allowBlank="1" showInputMessage="1" showErrorMessage="1" prompt="矢印を押して年を選択" sqref="F9:F44" xr:uid="{7DC084C9-1EC9-45C8-8735-5701CB76406C}">
      <formula1>"年,1,2,3,4,5,6,7,8,9,10,11,12,13,14,15,16,17,18,19,20,21,22,23,24,25,26,27,28,29,30,31,32,33,34,35,36,37,38,39,40,41,42,43,44,45,46,47,48,49,50,51,52,53,54,55,56,57,58,59,60,61,62,63,64"</formula1>
    </dataValidation>
  </dataValidations>
  <pageMargins left="0.7" right="0.7" top="0.75" bottom="0.75" header="0.3" footer="0.3"/>
  <pageSetup paperSize="9" scale="7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A484D-15F7-4C78-9D86-210F4744906E}">
  <dimension ref="B1:N35"/>
  <sheetViews>
    <sheetView topLeftCell="A16" workbookViewId="0">
      <selection activeCell="O26" sqref="O26"/>
    </sheetView>
  </sheetViews>
  <sheetFormatPr defaultRowHeight="18.75"/>
  <cols>
    <col min="1" max="1" width="1.625" customWidth="1"/>
    <col min="2" max="2" width="3.25" customWidth="1"/>
    <col min="9" max="9" width="3.25" customWidth="1"/>
  </cols>
  <sheetData>
    <row r="1" spans="2:14">
      <c r="B1" s="133" t="s">
        <v>27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48"/>
    </row>
    <row r="2" spans="2:14">
      <c r="B2" s="95" t="s">
        <v>3</v>
      </c>
      <c r="C2" s="95"/>
      <c r="D2" s="95"/>
      <c r="E2" s="135"/>
      <c r="F2" s="135"/>
      <c r="G2" s="135"/>
      <c r="H2" s="135"/>
      <c r="I2" s="135"/>
      <c r="J2" s="135"/>
      <c r="K2" s="135"/>
      <c r="L2" s="135"/>
      <c r="M2" s="135"/>
    </row>
    <row r="3" spans="2:14">
      <c r="B3" s="96" t="s">
        <v>4</v>
      </c>
      <c r="C3" s="96"/>
      <c r="D3" s="96"/>
      <c r="E3" s="136"/>
      <c r="F3" s="136"/>
      <c r="G3" s="136"/>
      <c r="H3" s="136"/>
      <c r="I3" s="136"/>
      <c r="J3" s="136"/>
      <c r="K3" s="136"/>
      <c r="L3" s="136"/>
      <c r="M3" s="136"/>
    </row>
    <row r="4" spans="2:14">
      <c r="B4" s="95" t="s">
        <v>5</v>
      </c>
      <c r="C4" s="95"/>
      <c r="D4" s="95"/>
      <c r="E4" s="137"/>
      <c r="F4" s="138"/>
      <c r="G4" s="138"/>
      <c r="H4" s="138"/>
      <c r="J4" s="49" t="s">
        <v>37</v>
      </c>
      <c r="K4" s="141"/>
      <c r="L4" s="141"/>
      <c r="M4" s="141"/>
    </row>
    <row r="5" spans="2:14">
      <c r="B5" s="134" t="s">
        <v>34</v>
      </c>
      <c r="C5" s="134"/>
      <c r="D5" s="134"/>
      <c r="E5" s="139"/>
      <c r="F5" s="140"/>
      <c r="G5" s="140"/>
      <c r="H5" s="140"/>
      <c r="I5" s="140"/>
      <c r="J5" s="140"/>
    </row>
    <row r="6" spans="2:14" ht="19.5" thickBot="1">
      <c r="C6" s="23"/>
      <c r="D6" s="23"/>
      <c r="E6" s="111"/>
      <c r="F6" s="111"/>
      <c r="G6" s="23"/>
      <c r="H6" s="23"/>
      <c r="I6" s="23"/>
      <c r="J6" s="23"/>
      <c r="K6" s="23"/>
      <c r="L6" s="111"/>
      <c r="M6" s="111"/>
      <c r="N6" s="23"/>
    </row>
    <row r="7" spans="2:14" ht="31.5" customHeight="1" thickBot="1">
      <c r="B7" s="112" t="s">
        <v>36</v>
      </c>
      <c r="C7" s="113"/>
      <c r="D7" s="35" t="s">
        <v>28</v>
      </c>
      <c r="E7" s="119"/>
      <c r="F7" s="119"/>
      <c r="G7" s="120"/>
      <c r="H7" s="34"/>
      <c r="I7" s="112" t="s">
        <v>36</v>
      </c>
      <c r="J7" s="113"/>
      <c r="K7" s="35" t="s">
        <v>28</v>
      </c>
      <c r="L7" s="119"/>
      <c r="M7" s="119"/>
      <c r="N7" s="120"/>
    </row>
    <row r="8" spans="2:14" ht="31.5" customHeight="1" thickBot="1">
      <c r="B8" s="114"/>
      <c r="C8" s="115"/>
      <c r="D8" s="35" t="s">
        <v>29</v>
      </c>
      <c r="E8" s="121"/>
      <c r="F8" s="119"/>
      <c r="G8" s="120"/>
      <c r="H8" s="1"/>
      <c r="I8" s="114"/>
      <c r="J8" s="115"/>
      <c r="K8" s="35" t="s">
        <v>29</v>
      </c>
      <c r="L8" s="121"/>
      <c r="M8" s="119"/>
      <c r="N8" s="120"/>
    </row>
    <row r="9" spans="2:14" ht="19.5" thickBot="1">
      <c r="B9" s="116" t="s">
        <v>30</v>
      </c>
      <c r="C9" s="117"/>
      <c r="D9" s="117"/>
      <c r="E9" s="118"/>
      <c r="F9" s="36" t="s">
        <v>31</v>
      </c>
      <c r="G9" s="30" t="s">
        <v>35</v>
      </c>
      <c r="H9" s="26"/>
      <c r="I9" s="116" t="s">
        <v>30</v>
      </c>
      <c r="J9" s="117"/>
      <c r="K9" s="117"/>
      <c r="L9" s="118"/>
      <c r="M9" s="36" t="s">
        <v>31</v>
      </c>
      <c r="N9" s="30" t="s">
        <v>35</v>
      </c>
    </row>
    <row r="10" spans="2:14">
      <c r="B10" s="38">
        <v>1</v>
      </c>
      <c r="C10" s="129"/>
      <c r="D10" s="129"/>
      <c r="E10" s="130"/>
      <c r="F10" s="31"/>
      <c r="G10" s="41"/>
      <c r="H10" s="1"/>
      <c r="I10" s="38">
        <v>1</v>
      </c>
      <c r="J10" s="129"/>
      <c r="K10" s="129"/>
      <c r="L10" s="130"/>
      <c r="M10" s="31"/>
      <c r="N10" s="41"/>
    </row>
    <row r="11" spans="2:14">
      <c r="B11" s="39">
        <v>2</v>
      </c>
      <c r="C11" s="124"/>
      <c r="D11" s="124"/>
      <c r="E11" s="125"/>
      <c r="F11" s="32"/>
      <c r="G11" s="42"/>
      <c r="H11" s="1"/>
      <c r="I11" s="39">
        <v>2</v>
      </c>
      <c r="J11" s="124"/>
      <c r="K11" s="124"/>
      <c r="L11" s="125"/>
      <c r="M11" s="32"/>
      <c r="N11" s="42"/>
    </row>
    <row r="12" spans="2:14">
      <c r="B12" s="39">
        <v>3</v>
      </c>
      <c r="C12" s="124"/>
      <c r="D12" s="124"/>
      <c r="E12" s="125"/>
      <c r="F12" s="32"/>
      <c r="G12" s="42"/>
      <c r="H12" s="1"/>
      <c r="I12" s="39">
        <v>3</v>
      </c>
      <c r="J12" s="124"/>
      <c r="K12" s="124"/>
      <c r="L12" s="125"/>
      <c r="M12" s="32"/>
      <c r="N12" s="42"/>
    </row>
    <row r="13" spans="2:14" ht="19.5" thickBot="1">
      <c r="B13" s="40">
        <v>4</v>
      </c>
      <c r="C13" s="126"/>
      <c r="D13" s="126"/>
      <c r="E13" s="127"/>
      <c r="F13" s="33"/>
      <c r="G13" s="43"/>
      <c r="H13" s="1"/>
      <c r="I13" s="40">
        <v>4</v>
      </c>
      <c r="J13" s="126"/>
      <c r="K13" s="126"/>
      <c r="L13" s="127"/>
      <c r="M13" s="33"/>
      <c r="N13" s="43"/>
    </row>
    <row r="14" spans="2:14" ht="19.5" thickBot="1">
      <c r="B14" s="122" t="str">
        <f>IF(AND(F10="女",F11="女",F12="女",F13="女"),"一つ上の年齢区分に変えられます","")</f>
        <v/>
      </c>
      <c r="C14" s="122"/>
      <c r="D14" s="122"/>
      <c r="E14" s="123"/>
      <c r="F14" s="37" t="s">
        <v>32</v>
      </c>
      <c r="G14" s="44">
        <f>SUM(G10:G13)</f>
        <v>0</v>
      </c>
      <c r="H14" s="1"/>
      <c r="I14" s="122" t="str">
        <f>IF(AND(M10="女",M11="女",M12="女",M13="女"),"一つ上の年齢区分に変えられます","")</f>
        <v/>
      </c>
      <c r="J14" s="122"/>
      <c r="K14" s="122"/>
      <c r="L14" s="123"/>
      <c r="M14" s="37" t="s">
        <v>32</v>
      </c>
      <c r="N14" s="44">
        <f>SUM(N10:N13)</f>
        <v>0</v>
      </c>
    </row>
    <row r="15" spans="2:14" ht="9.75" customHeight="1" thickBot="1">
      <c r="C15" s="1"/>
      <c r="D15" s="27"/>
      <c r="E15" s="27"/>
      <c r="F15" s="28"/>
      <c r="G15" s="29"/>
      <c r="H15" s="1"/>
      <c r="I15" s="1"/>
      <c r="J15" s="1"/>
      <c r="K15" s="27"/>
      <c r="L15" s="27"/>
      <c r="M15" s="24"/>
      <c r="N15" s="1"/>
    </row>
    <row r="16" spans="2:14" ht="31.5" customHeight="1" thickBot="1">
      <c r="B16" s="112" t="s">
        <v>36</v>
      </c>
      <c r="C16" s="113"/>
      <c r="D16" s="35" t="s">
        <v>28</v>
      </c>
      <c r="E16" s="119"/>
      <c r="F16" s="119"/>
      <c r="G16" s="120"/>
      <c r="H16" s="1"/>
      <c r="I16" s="112" t="s">
        <v>36</v>
      </c>
      <c r="J16" s="113"/>
      <c r="K16" s="35" t="s">
        <v>28</v>
      </c>
      <c r="L16" s="119"/>
      <c r="M16" s="119"/>
      <c r="N16" s="120"/>
    </row>
    <row r="17" spans="2:14" ht="31.5" customHeight="1" thickBot="1">
      <c r="B17" s="114"/>
      <c r="C17" s="115"/>
      <c r="D17" s="35" t="s">
        <v>29</v>
      </c>
      <c r="E17" s="121"/>
      <c r="F17" s="119"/>
      <c r="G17" s="120"/>
      <c r="H17" s="1"/>
      <c r="I17" s="114"/>
      <c r="J17" s="115"/>
      <c r="K17" s="35" t="s">
        <v>29</v>
      </c>
      <c r="L17" s="121"/>
      <c r="M17" s="119"/>
      <c r="N17" s="120"/>
    </row>
    <row r="18" spans="2:14" ht="19.5" thickBot="1">
      <c r="B18" s="116" t="s">
        <v>30</v>
      </c>
      <c r="C18" s="117"/>
      <c r="D18" s="117"/>
      <c r="E18" s="118"/>
      <c r="F18" s="36" t="s">
        <v>31</v>
      </c>
      <c r="G18" s="30" t="s">
        <v>35</v>
      </c>
      <c r="H18" s="128"/>
      <c r="I18" s="116" t="s">
        <v>30</v>
      </c>
      <c r="J18" s="117"/>
      <c r="K18" s="117"/>
      <c r="L18" s="118"/>
      <c r="M18" s="36" t="s">
        <v>31</v>
      </c>
      <c r="N18" s="30" t="s">
        <v>35</v>
      </c>
    </row>
    <row r="19" spans="2:14">
      <c r="B19" s="38">
        <v>1</v>
      </c>
      <c r="C19" s="129"/>
      <c r="D19" s="129"/>
      <c r="E19" s="130"/>
      <c r="F19" s="31"/>
      <c r="G19" s="41"/>
      <c r="H19" s="128"/>
      <c r="I19" s="38">
        <v>1</v>
      </c>
      <c r="J19" s="129"/>
      <c r="K19" s="129"/>
      <c r="L19" s="130"/>
      <c r="M19" s="31"/>
      <c r="N19" s="41"/>
    </row>
    <row r="20" spans="2:14">
      <c r="B20" s="39">
        <v>2</v>
      </c>
      <c r="C20" s="124"/>
      <c r="D20" s="124"/>
      <c r="E20" s="125"/>
      <c r="F20" s="32"/>
      <c r="G20" s="42"/>
      <c r="H20" s="1"/>
      <c r="I20" s="39">
        <v>2</v>
      </c>
      <c r="J20" s="124"/>
      <c r="K20" s="124"/>
      <c r="L20" s="125"/>
      <c r="M20" s="32"/>
      <c r="N20" s="42"/>
    </row>
    <row r="21" spans="2:14">
      <c r="B21" s="39">
        <v>3</v>
      </c>
      <c r="C21" s="124"/>
      <c r="D21" s="124"/>
      <c r="E21" s="125"/>
      <c r="F21" s="32"/>
      <c r="G21" s="42"/>
      <c r="H21" s="1"/>
      <c r="I21" s="39">
        <v>3</v>
      </c>
      <c r="J21" s="124"/>
      <c r="K21" s="124"/>
      <c r="L21" s="125"/>
      <c r="M21" s="32"/>
      <c r="N21" s="42"/>
    </row>
    <row r="22" spans="2:14" ht="19.5" thickBot="1">
      <c r="B22" s="40">
        <v>4</v>
      </c>
      <c r="C22" s="126"/>
      <c r="D22" s="126"/>
      <c r="E22" s="127"/>
      <c r="F22" s="33"/>
      <c r="G22" s="43"/>
      <c r="H22" s="1"/>
      <c r="I22" s="40">
        <v>4</v>
      </c>
      <c r="J22" s="126"/>
      <c r="K22" s="126"/>
      <c r="L22" s="127"/>
      <c r="M22" s="33"/>
      <c r="N22" s="43"/>
    </row>
    <row r="23" spans="2:14" ht="19.5" thickBot="1">
      <c r="B23" s="122" t="str">
        <f>IF(AND(F19="女",F20="女",F21="女",F22="女"),"一つ上の年齢区分に変えられます","")</f>
        <v/>
      </c>
      <c r="C23" s="122"/>
      <c r="D23" s="122"/>
      <c r="E23" s="123"/>
      <c r="F23" s="37" t="s">
        <v>32</v>
      </c>
      <c r="G23" s="44">
        <f>SUM(G19:G22)</f>
        <v>0</v>
      </c>
      <c r="H23" s="1"/>
      <c r="I23" s="122" t="str">
        <f>IF(AND(M19="女",M20="女",M21="女",M22="女"),"一つ上の年齢区分に変えられます","")</f>
        <v/>
      </c>
      <c r="J23" s="122"/>
      <c r="K23" s="122"/>
      <c r="L23" s="123"/>
      <c r="M23" s="37" t="s">
        <v>32</v>
      </c>
      <c r="N23" s="44">
        <f>SUM(N19:N22)</f>
        <v>0</v>
      </c>
    </row>
    <row r="24" spans="2:14" ht="19.5" thickBot="1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2:14" ht="31.5" customHeight="1" thickBot="1">
      <c r="B25" s="112" t="s">
        <v>36</v>
      </c>
      <c r="C25" s="113"/>
      <c r="D25" s="35" t="s">
        <v>28</v>
      </c>
      <c r="E25" s="119"/>
      <c r="F25" s="119"/>
      <c r="G25" s="120"/>
      <c r="I25" s="112" t="s">
        <v>36</v>
      </c>
      <c r="J25" s="113"/>
      <c r="K25" s="35" t="s">
        <v>28</v>
      </c>
      <c r="L25" s="119"/>
      <c r="M25" s="119"/>
      <c r="N25" s="120"/>
    </row>
    <row r="26" spans="2:14" ht="31.5" customHeight="1" thickBot="1">
      <c r="B26" s="114"/>
      <c r="C26" s="115"/>
      <c r="D26" s="35" t="s">
        <v>29</v>
      </c>
      <c r="E26" s="121"/>
      <c r="F26" s="119"/>
      <c r="G26" s="120"/>
      <c r="H26" s="46"/>
      <c r="I26" s="114"/>
      <c r="J26" s="115"/>
      <c r="K26" s="35" t="s">
        <v>29</v>
      </c>
      <c r="L26" s="121"/>
      <c r="M26" s="119"/>
      <c r="N26" s="120"/>
    </row>
    <row r="27" spans="2:14" ht="19.5" thickBot="1">
      <c r="B27" s="116" t="s">
        <v>30</v>
      </c>
      <c r="C27" s="117"/>
      <c r="D27" s="117"/>
      <c r="E27" s="118"/>
      <c r="F27" s="36" t="s">
        <v>31</v>
      </c>
      <c r="G27" s="30" t="s">
        <v>35</v>
      </c>
      <c r="H27" s="45"/>
      <c r="I27" s="116" t="s">
        <v>30</v>
      </c>
      <c r="J27" s="117"/>
      <c r="K27" s="117"/>
      <c r="L27" s="118"/>
      <c r="M27" s="36" t="s">
        <v>31</v>
      </c>
      <c r="N27" s="30" t="s">
        <v>35</v>
      </c>
    </row>
    <row r="28" spans="2:14">
      <c r="B28" s="38">
        <v>1</v>
      </c>
      <c r="C28" s="129"/>
      <c r="D28" s="129"/>
      <c r="E28" s="130"/>
      <c r="F28" s="31"/>
      <c r="G28" s="41"/>
      <c r="H28" s="47"/>
      <c r="I28" s="38">
        <v>1</v>
      </c>
      <c r="J28" s="129"/>
      <c r="K28" s="129"/>
      <c r="L28" s="130"/>
      <c r="M28" s="31"/>
      <c r="N28" s="41"/>
    </row>
    <row r="29" spans="2:14">
      <c r="B29" s="39">
        <v>2</v>
      </c>
      <c r="C29" s="124"/>
      <c r="D29" s="124"/>
      <c r="E29" s="125"/>
      <c r="F29" s="32"/>
      <c r="G29" s="42"/>
      <c r="H29" s="47"/>
      <c r="I29" s="39">
        <v>2</v>
      </c>
      <c r="J29" s="124"/>
      <c r="K29" s="124"/>
      <c r="L29" s="125"/>
      <c r="M29" s="32"/>
      <c r="N29" s="42"/>
    </row>
    <row r="30" spans="2:14">
      <c r="B30" s="39">
        <v>3</v>
      </c>
      <c r="C30" s="124"/>
      <c r="D30" s="124"/>
      <c r="E30" s="125"/>
      <c r="F30" s="32"/>
      <c r="G30" s="42"/>
      <c r="H30" s="47"/>
      <c r="I30" s="39">
        <v>3</v>
      </c>
      <c r="J30" s="124"/>
      <c r="K30" s="124"/>
      <c r="L30" s="125"/>
      <c r="M30" s="32"/>
      <c r="N30" s="42"/>
    </row>
    <row r="31" spans="2:14" ht="19.5" thickBot="1">
      <c r="B31" s="40">
        <v>4</v>
      </c>
      <c r="C31" s="126"/>
      <c r="D31" s="126"/>
      <c r="E31" s="127"/>
      <c r="F31" s="33"/>
      <c r="G31" s="43"/>
      <c r="H31" s="47"/>
      <c r="I31" s="40">
        <v>4</v>
      </c>
      <c r="J31" s="126"/>
      <c r="K31" s="126"/>
      <c r="L31" s="127"/>
      <c r="M31" s="33"/>
      <c r="N31" s="43"/>
    </row>
    <row r="32" spans="2:14" ht="19.5" thickBot="1">
      <c r="B32" s="122" t="str">
        <f>IF(AND(F28="女",F29="女",F30="女",F31="女"),"一つ上の年齢区分に変えられます","")</f>
        <v/>
      </c>
      <c r="C32" s="122"/>
      <c r="D32" s="122"/>
      <c r="E32" s="123"/>
      <c r="F32" s="37" t="s">
        <v>32</v>
      </c>
      <c r="G32" s="44">
        <f>SUM(G28:G31)</f>
        <v>0</v>
      </c>
      <c r="H32" s="47"/>
      <c r="I32" s="122" t="str">
        <f>IF(AND(M28="女",M29="女",M30="女",M31="女"),"一つ上の年齢区分に変えられます","")</f>
        <v/>
      </c>
      <c r="J32" s="122"/>
      <c r="K32" s="122"/>
      <c r="L32" s="123"/>
      <c r="M32" s="37" t="s">
        <v>32</v>
      </c>
      <c r="N32" s="44">
        <f>SUM(N28:N31)</f>
        <v>0</v>
      </c>
    </row>
    <row r="33" spans="2:14" ht="9" customHeight="1"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2:14">
      <c r="B34" s="131" t="s">
        <v>38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2:14">
      <c r="B35" s="132" t="s">
        <v>33</v>
      </c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</sheetData>
  <sheetProtection algorithmName="SHA-512" hashValue="/+IVO0sU70fsu4vCVcq6Qn6raSIOEzxcntPlC48KWXOLdzX6LtAFO0ZyDEkzylqsCVk/U3dwFJhOvvULi5Vi+g==" saltValue="iiXNuQV0CoGG2xfwUn8Syw==" spinCount="100000" sheet="1" objects="1" scenarios="1"/>
  <protectedRanges>
    <protectedRange sqref="E2:M2 E3:M3 E4:H4 E5:J5 K4:M4 B8:C8 E7:G8 C10:G13 I8:J8 L7:N8 J10:N13 B17:C17 E16:G17 C19:G22 L16:N17 I17:J17 J19:N22 B26:C26 E25:G26 C28:G31 I26:J26 L25:N26 J28:N31" name="範囲1" securityDescriptor="O:WDG:WDD:(A;;CC;;;WD)"/>
  </protectedRanges>
  <mergeCells count="75">
    <mergeCell ref="B34:N34"/>
    <mergeCell ref="B35:N35"/>
    <mergeCell ref="B1:M1"/>
    <mergeCell ref="I32:L32"/>
    <mergeCell ref="B2:D2"/>
    <mergeCell ref="B3:D3"/>
    <mergeCell ref="B4:D4"/>
    <mergeCell ref="B5:D5"/>
    <mergeCell ref="E2:M2"/>
    <mergeCell ref="E3:M3"/>
    <mergeCell ref="E4:H4"/>
    <mergeCell ref="E5:J5"/>
    <mergeCell ref="K4:M4"/>
    <mergeCell ref="I27:L27"/>
    <mergeCell ref="J28:L28"/>
    <mergeCell ref="J29:L29"/>
    <mergeCell ref="J30:L30"/>
    <mergeCell ref="J31:L31"/>
    <mergeCell ref="C28:E28"/>
    <mergeCell ref="C29:E29"/>
    <mergeCell ref="C30:E30"/>
    <mergeCell ref="C31:E31"/>
    <mergeCell ref="B32:E32"/>
    <mergeCell ref="L7:N7"/>
    <mergeCell ref="I8:J8"/>
    <mergeCell ref="L8:N8"/>
    <mergeCell ref="I9:L9"/>
    <mergeCell ref="I14:L14"/>
    <mergeCell ref="C10:E10"/>
    <mergeCell ref="J10:L10"/>
    <mergeCell ref="C11:E11"/>
    <mergeCell ref="J11:L11"/>
    <mergeCell ref="C12:E12"/>
    <mergeCell ref="J12:L12"/>
    <mergeCell ref="C13:E13"/>
    <mergeCell ref="J13:L13"/>
    <mergeCell ref="B14:E14"/>
    <mergeCell ref="B16:C16"/>
    <mergeCell ref="E17:G17"/>
    <mergeCell ref="B18:E18"/>
    <mergeCell ref="C19:E19"/>
    <mergeCell ref="I17:J17"/>
    <mergeCell ref="L17:N17"/>
    <mergeCell ref="I18:L18"/>
    <mergeCell ref="J19:L19"/>
    <mergeCell ref="L25:N25"/>
    <mergeCell ref="I26:J26"/>
    <mergeCell ref="L26:N26"/>
    <mergeCell ref="B23:E23"/>
    <mergeCell ref="I23:L23"/>
    <mergeCell ref="B25:C25"/>
    <mergeCell ref="E25:G25"/>
    <mergeCell ref="B26:C26"/>
    <mergeCell ref="E26:G26"/>
    <mergeCell ref="B9:E9"/>
    <mergeCell ref="E7:G7"/>
    <mergeCell ref="E8:G8"/>
    <mergeCell ref="B27:E27"/>
    <mergeCell ref="I25:J25"/>
    <mergeCell ref="C20:E20"/>
    <mergeCell ref="J20:L20"/>
    <mergeCell ref="C21:E21"/>
    <mergeCell ref="J21:L21"/>
    <mergeCell ref="C22:E22"/>
    <mergeCell ref="J22:L22"/>
    <mergeCell ref="E16:G16"/>
    <mergeCell ref="I16:J16"/>
    <mergeCell ref="L16:N16"/>
    <mergeCell ref="H18:H19"/>
    <mergeCell ref="B17:C17"/>
    <mergeCell ref="E6:F6"/>
    <mergeCell ref="L6:M6"/>
    <mergeCell ref="I7:J7"/>
    <mergeCell ref="B7:C7"/>
    <mergeCell ref="B8:C8"/>
  </mergeCells>
  <phoneticPr fontId="17"/>
  <conditionalFormatting sqref="B8:C8">
    <cfRule type="expression" dxfId="2" priority="3">
      <formula>OR(AND(G14&lt;260,B8="①"),AND(G14&gt;=260,G14&lt;285,B8="②"),AND(G14&gt;=285,G14&lt;305,B8="③"),AND(G14&gt;=305,G10&gt;=72,G11&gt;=72,G12&gt;=72,G13&gt;=72,B8="④"))</formula>
    </cfRule>
  </conditionalFormatting>
  <conditionalFormatting sqref="B17:C17 I17:J17 B26:C26 I26:J26">
    <cfRule type="expression" dxfId="1" priority="1">
      <formula>OR(AND(G23&lt;260,B17="①"),AND(G23&gt;=260,G23&lt;285,B17="②"),AND(G23&gt;=285,G23&lt;305,B17="③"),AND(G23&gt;=305,G19&gt;=72,G20&gt;=72,G21&gt;=72,G22&gt;=72,B17="④"))</formula>
    </cfRule>
  </conditionalFormatting>
  <conditionalFormatting sqref="I8:J8">
    <cfRule type="expression" dxfId="0" priority="2">
      <formula>OR(AND(N14&lt;260,I8="①"),AND(N14&gt;=260,N14&lt;285,I8="②"),AND(N14&gt;=285,N14&lt;305,I8="③"),AND(N14&gt;=305,N10&gt;=72,N11&gt;=72,N12&gt;=72,N13&gt;=72,I8="④"))</formula>
    </cfRule>
  </conditionalFormatting>
  <dataValidations count="3">
    <dataValidation type="list" allowBlank="1" showInputMessage="1" showErrorMessage="1" prompt="矢印を押して番号を選択" sqref="B8:C8 B26:C26 I8:J8 B17:C17 I17:J17 I26:J26" xr:uid="{D0FB9938-801F-4C82-8F1B-CFFA588B0010}">
      <formula1>"①,②,③,④"</formula1>
    </dataValidation>
    <dataValidation type="list" allowBlank="1" showInputMessage="1" showErrorMessage="1" prompt="矢印を押して男女を選択" sqref="F10:F13 M10:M13 F19:F22 M19:M22 F28:F31 M28:M31" xr:uid="{CAFB0D0A-6AE1-49EB-832D-176ADD236CE4}">
      <formula1>"男,女"</formula1>
    </dataValidation>
    <dataValidation allowBlank="1" showInputMessage="1" showErrorMessage="1" prompt="混合ダブルスのシートの値を転記" sqref="G10:G13 N10:N13 G19:G22 N19:N22 G28:G31 N28:N31" xr:uid="{20C7B1F3-F69F-4ABB-B607-CBA97073CE7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混合ダブルス</vt:lpstr>
      <vt:lpstr>団体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政治 森</dc:creator>
  <cp:lastModifiedBy>政治 森</cp:lastModifiedBy>
  <cp:lastPrinted>2025-04-18T01:50:42Z</cp:lastPrinted>
  <dcterms:created xsi:type="dcterms:W3CDTF">2025-04-17T23:31:41Z</dcterms:created>
  <dcterms:modified xsi:type="dcterms:W3CDTF">2025-05-04T10:52:24Z</dcterms:modified>
</cp:coreProperties>
</file>